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業務\5-2-050-0020　決算統計　資料\財政状況資料集\20200911〆　平成３０年度財政状況資料集（２回目）の提出について\"/>
    </mc:Choice>
  </mc:AlternateContent>
  <bookViews>
    <workbookView xWindow="0" yWindow="0" windowWidth="15360" windowHeight="7635" tabRatio="87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<sst xmlns="http://schemas.openxmlformats.org/spreadsheetml/2006/main" count="1176" uniqueCount="612">
  <si>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</si>
  <si>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</si>
  <si>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</si>
  <si>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</si>
  <si>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</si>
  <si>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</si>
  <si>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</si>
  <si>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</si>
  <si>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</si>
  <si>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</si>
  <si>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</si>
  <si>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</si>
  <si>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</si>
  <si>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</si>
  <si>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</si>
  <si>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</si>
  <si>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</si>
  <si>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</si>
  <si>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</si>
  <si>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</si>
  <si>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</si>
  <si>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</si>
  <si>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</si>
  <si>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</si>
  <si>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</si>
  <si>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</si>
  <si>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</si>
  <si>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</si>
  <si>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</si>
  <si>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</si>
  <si>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</si>
  <si>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</si>
  <si>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</si>
  <si>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</si>
  <si>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</si>
  <si>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</si>
  <si>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</si>
  <si>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</si>
  <si>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</si>
  <si>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</si>
  <si>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</si>
  <si>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</si>
  <si>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</si>
  <si>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</si>
  <si>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</si>
  <si>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</si>
  <si>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</si>
  <si>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</si>
  <si>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</si>
  <si>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</si>
  <si>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</si>
  <si>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</si>
  <si>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</si>
  <si>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</si>
  <si>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</si>
  <si>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</si>
  <si>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</si>
  <si>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</si>
  <si>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</si>
  <si>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</si>
  <si>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</si>
  <si>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</si>
  <si>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</si>
  <si>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</si>
  <si>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</si>
  <si>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</si>
  <si>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</si>
  <si>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</si>
  <si>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</si>
  <si>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</si>
  <si>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</si>
  <si>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</si>
  <si>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</si>
  <si>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</si>
  <si>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</si>
  <si>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</si>
  <si>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</si>
  <si>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</si>
  <si>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</si>
  <si>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</si>
  <si>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</si>
  <si>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</si>
  <si>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</si>
  <si>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</si>
  <si>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</si>
  <si>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</si>
  <si>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</si>
  <si>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</si>
  <si>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</si>
  <si>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</si>
  <si>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</si>
  <si>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</si>
  <si>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</si>
  <si>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</si>
  <si>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</si>
  <si>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</si>
  <si>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</si>
  <si>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</si>
  <si>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</si>
  <si>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</si>
  <si>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</si>
  <si>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</si>
  <si>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</si>
  <si>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</si>
  <si>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</si>
  <si>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</si>
  <si>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</si>
  <si>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</si>
  <si>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</si>
  <si>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</si>
  <si>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</si>
  <si>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</si>
  <si>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</si>
  <si>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</si>
  <si>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</si>
  <si>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</si>
  <si>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</si>
  <si>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</si>
  <si>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</si>
  <si>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</si>
  <si>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</si>
  <si>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</si>
  <si>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</si>
  <si>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</si>
  <si>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</si>
  <si>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</si>
  <si>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</si>
  <si>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</si>
  <si>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</si>
  <si>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</si>
  <si>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</si>
  <si>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</si>
  <si>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</si>
  <si>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</si>
  <si>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</si>
  <si>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</si>
  <si>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</si>
  <si>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</si>
  <si>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</si>
  <si>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</si>
  <si>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</si>
  <si>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</si>
  <si>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</si>
  <si>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</si>
  <si>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</si>
  <si>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</si>
  <si>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</si>
  <si>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</si>
  <si>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</si>
  <si>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</si>
  <si>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</si>
  <si>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</si>
  <si>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</si>
  <si>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</si>
  <si>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</si>
  <si>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</si>
  <si>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</si>
  <si>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</si>
  <si>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</si>
  <si>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</si>
  <si>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</si>
  <si>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</si>
  <si>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</si>
  <si>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</si>
  <si>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</si>
  <si>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</si>
  <si>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</si>
  <si>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</si>
  <si>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</si>
  <si>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</si>
  <si>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</si>
  <si>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</si>
  <si>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</si>
  <si>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</si>
  <si>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</si>
  <si>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</si>
  <si>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</si>
  <si>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</si>
  <si>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</si>
  <si>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</si>
  <si>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</si>
  <si>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</si>
  <si>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</si>
  <si>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</si>
  <si>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</si>
  <si>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</si>
  <si>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</si>
  <si>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</si>
  <si>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</si>
  <si>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</si>
  <si>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</si>
  <si>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</si>
  <si>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</si>
  <si>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</si>
  <si>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</si>
  <si>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</si>
  <si>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</si>
  <si>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</si>
  <si>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</si>
  <si>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</si>
  <si>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</si>
  <si>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</si>
  <si>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</si>
  <si>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</si>
  <si>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</si>
  <si>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</si>
  <si>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</si>
  <si>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</si>
  <si>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</si>
  <si>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</si>
  <si>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</si>
  <si>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徳島県藍住町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</si>
  <si>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</si>
  <si>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</si>
  <si>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</si>
  <si>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</si>
  <si>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</si>
  <si>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</si>
  <si>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</si>
  <si>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</si>
  <si>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</si>
  <si>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</si>
  <si>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</si>
  <si>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</si>
  <si>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</si>
  <si>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</si>
  <si>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</si>
  <si>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</si>
  <si>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</si>
  <si>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</si>
  <si>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</si>
  <si>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</si>
  <si>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</si>
  <si>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</si>
  <si>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</si>
  <si>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</si>
  <si>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</si>
  <si>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</si>
  <si>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</si>
  <si>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</si>
  <si>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</si>
  <si>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</si>
  <si>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</si>
  <si>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</si>
  <si>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</si>
  <si>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</si>
  <si>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</si>
  <si>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</si>
  <si>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</si>
  <si>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</si>
  <si>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</si>
  <si>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</si>
  <si>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</si>
  <si>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</si>
  <si>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</si>
  <si>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</si>
  <si>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</si>
  <si>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</si>
  <si>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</si>
  <si>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</si>
  <si>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</si>
  <si>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</si>
  <si>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</si>
  <si>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</si>
  <si>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</si>
  <si>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</si>
  <si>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</si>
  <si>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</si>
  <si>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</si>
  <si>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</si>
  <si>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</si>
  <si>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</si>
  <si>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</si>
  <si>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</si>
  <si>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</si>
  <si>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</si>
  <si>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</si>
  <si>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</si>
  <si>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</si>
  <si>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</si>
  <si>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</si>
  <si>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</si>
  <si>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</si>
  <si>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</si>
  <si>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</si>
  <si>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</si>
  <si>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</si>
  <si>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</si>
  <si>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</si>
  <si>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</si>
  <si>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</si>
  <si>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</si>
  <si>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</si>
  <si>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</si>
  <si>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</si>
  <si>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</si>
  <si>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</si>
  <si>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</si>
  <si>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</si>
  <si>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</si>
  <si>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</si>
  <si>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</si>
  <si>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</si>
  <si>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</si>
  <si>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</si>
  <si>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</si>
  <si>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</si>
  <si>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</si>
  <si>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</si>
  <si>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</si>
  <si>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</si>
  <si>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</si>
  <si>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</si>
  <si>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</si>
  <si>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</si>
  <si>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</si>
  <si>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</si>
  <si>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</si>
  <si>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</si>
  <si>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</si>
  <si>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</si>
  <si>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</si>
  <si>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</si>
  <si>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</si>
  <si>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</si>
  <si>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</si>
  <si>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</si>
  <si>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</si>
  <si>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</si>
  <si>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</si>
  <si>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</si>
  <si>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</si>
  <si>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</si>
  <si>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</si>
  <si>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</si>
  <si>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</si>
  <si>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</si>
  <si>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</si>
  <si>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</si>
  <si>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</si>
  <si>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</si>
  <si>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</si>
  <si>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</si>
  <si>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</si>
  <si>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</si>
  <si>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</si>
  <si>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</si>
  <si>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</si>
  <si>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</si>
  <si>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</si>
  <si>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</si>
  <si>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</si>
  <si>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</si>
  <si>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</si>
  <si>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</si>
  <si>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</si>
  <si>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</si>
  <si>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</si>
  <si>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</si>
  <si>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</si>
  <si>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徳島県藍住町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</si>
  <si>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</si>
  <si>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</si>
  <si>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</si>
  <si>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</si>
  <si>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</si>
  <si>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</si>
  <si>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</si>
  <si>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</si>
  <si>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</si>
  <si>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</si>
  <si>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</si>
  <si>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</si>
  <si>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</si>
  <si>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</si>
  <si>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</si>
  <si>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</si>
  <si>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</si>
  <si>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</si>
  <si>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</si>
  <si>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</si>
  <si>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</si>
  <si>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</si>
  <si>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</si>
  <si>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</si>
  <si>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</si>
  <si>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</si>
  <si>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</si>
  <si>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</si>
  <si>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</si>
  <si>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</si>
  <si>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</si>
  <si>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</si>
  <si>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</si>
  <si>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</si>
  <si>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</si>
  <si>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</si>
  <si>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</si>
  <si>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</si>
  <si>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</si>
  <si>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</si>
  <si>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</si>
  <si>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</si>
  <si>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</si>
  <si>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</si>
  <si>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</si>
  <si>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</si>
  <si>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</si>
  <si>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</si>
  <si>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</si>
  <si>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</si>
  <si>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</si>
  <si>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</si>
  <si>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</si>
  <si>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</si>
  <si>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</si>
  <si>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</si>
  <si>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</si>
  <si>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</si>
  <si>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</si>
  <si>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</si>
  <si>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</si>
  <si>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</si>
  <si>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</si>
  <si>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</si>
  <si>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</si>
  <si>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</si>
  <si>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</si>
  <si>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</si>
  <si>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</si>
  <si>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</si>
  <si>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</si>
  <si>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</si>
  <si>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</si>
  <si>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</si>
  <si>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</si>
  <si>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</si>
  <si>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</si>
  <si>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</si>
  <si>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</si>
  <si>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</si>
  <si>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</si>
  <si>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</si>
  <si>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</si>
  <si>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</si>
  <si>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</si>
  <si>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</si>
  <si>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</si>
  <si>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</si>
  <si>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</si>
  <si>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</si>
  <si>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</si>
  <si>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</si>
  <si>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</si>
  <si>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</si>
  <si>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</si>
  <si>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</si>
  <si>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</si>
  <si>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</si>
  <si>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</si>
  <si>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</si>
  <si>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</si>
  <si>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</si>
  <si>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</si>
  <si>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</si>
  <si>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</si>
  <si>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</si>
  <si>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</si>
  <si>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</si>
  <si>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</si>
  <si>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</si>
  <si>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</si>
  <si>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</si>
  <si>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</si>
  <si>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</si>
  <si>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</si>
  <si>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</si>
  <si>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</si>
  <si>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</si>
  <si>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</si>
  <si>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</si>
  <si>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t>
    <phoneticPr fontId="5"/>
  </si>
  <si>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</si>
  <si>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</si>
  <si>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</si>
  <si>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</si>
  <si>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</si>
  <si>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</si>
  <si>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</si>
  <si>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</si>
  <si>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</si>
  <si>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</si>
  <si>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</si>
  <si>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</si>
  <si>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</si>
  <si>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</si>
  <si>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</si>
  <si>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</si>
  <si>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</si>
  <si>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</si>
  <si>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</si>
  <si>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</si>
  <si>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</si>
  <si>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</si>
  <si>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</si>
  <si>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</si>
  <si>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</si>
  <si>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</si>
  <si>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</si>
  <si>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</si>
  <si>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</si>
  <si>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</si>
  <si>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</si>
  <si>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</si>
  <si>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</si>
  <si>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</si>
  <si>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</si>
  <si>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</si>
  <si>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</si>
  <si>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</si>
  <si>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</si>
  <si>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</si>
  <si>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</si>
  <si>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</si>
  <si>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</si>
  <si>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</si>
  <si>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</si>
  <si>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</si>
  <si>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</si>
  <si>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</si>
  <si>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</si>
  <si>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</si>
  <si>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</si>
  <si>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</si>
  <si>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</si>
  <si>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</si>
  <si>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</si>
  <si>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</si>
  <si>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</si>
  <si>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</si>
  <si>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</si>
  <si>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</si>
  <si>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</si>
  <si>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</si>
  <si>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</si>
  <si>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</si>
  <si>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</si>
  <si>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</si>
  <si>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</si>
  <si>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</si>
  <si>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</si>
  <si>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</si>
  <si>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</si>
  <si>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</si>
  <si>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</si>
  <si>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</si>
  <si>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</si>
  <si>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</si>
  <si>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</si>
  <si>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</si>
  <si>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</si>
  <si>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</si>
  <si>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</si>
  <si>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</si>
  <si>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1.18</t>
  </si>
  <si>
    <t>水道事業会計</t>
  </si>
  <si>
    <t>一般会計</t>
  </si>
  <si>
    <t>国民健康保険事業会計</t>
  </si>
  <si>
    <t>介護保険事業会計</t>
  </si>
  <si>
    <t>下水道事業会計</t>
  </si>
  <si>
    <t>後期高齢者医療事業会計</t>
  </si>
  <si>
    <t>介護サービス事業会計</t>
  </si>
  <si>
    <t>その他会計（赤字）</t>
  </si>
  <si>
    <t>その他会計（黒字）</t>
  </si>
  <si>
    <t>H25末</t>
    <phoneticPr fontId="5"/>
  </si>
  <si>
    <t>H26末</t>
    <phoneticPr fontId="5"/>
  </si>
  <si>
    <t>H27末</t>
    <phoneticPr fontId="5"/>
  </si>
  <si>
    <t>H28末</t>
    <phoneticPr fontId="5"/>
  </si>
  <si>
    <t>H29末</t>
    <phoneticPr fontId="5"/>
  </si>
  <si>
    <t>○</t>
    <phoneticPr fontId="2"/>
  </si>
  <si>
    <t>藍住町土地開発公社</t>
    <phoneticPr fontId="2"/>
  </si>
  <si>
    <t>エーアイテレビ（株）</t>
    <phoneticPr fontId="2"/>
  </si>
  <si>
    <t>徳島県市町村議会議員公務災害補償等組合</t>
    <phoneticPr fontId="2"/>
  </si>
  <si>
    <t>徳島県市町村総合事務組合</t>
    <phoneticPr fontId="2"/>
  </si>
  <si>
    <t>徳島県市町村総合事務組合（徳島滞納整理機構特別会計）</t>
    <phoneticPr fontId="2"/>
  </si>
  <si>
    <t>板野西部青少年補導センター組合</t>
    <phoneticPr fontId="2"/>
  </si>
  <si>
    <t>板野東部消防組合</t>
    <phoneticPr fontId="2"/>
  </si>
  <si>
    <t>徳島県後期高齢者医療広域連合（一般会計）</t>
    <phoneticPr fontId="2"/>
  </si>
  <si>
    <t>徳島県後期高齢者医療広域連合（後期高齢者医療事業会計）</t>
    <phoneticPr fontId="2"/>
  </si>
  <si>
    <t>-</t>
    <phoneticPr fontId="2"/>
  </si>
  <si>
    <t>-</t>
    <phoneticPr fontId="2"/>
  </si>
  <si>
    <t>-</t>
    <phoneticPr fontId="2"/>
  </si>
  <si>
    <t>-</t>
    <phoneticPr fontId="2"/>
  </si>
  <si>
    <t>-</t>
    <phoneticPr fontId="2"/>
  </si>
  <si>
    <t>-</t>
    <phoneticPr fontId="2"/>
  </si>
  <si>
    <t>社会福祉施設整備事業積立金</t>
    <phoneticPr fontId="18"/>
  </si>
  <si>
    <t>教育施設整備事業積立金</t>
    <phoneticPr fontId="18"/>
  </si>
  <si>
    <t>一般公共事業積立金</t>
    <phoneticPr fontId="2"/>
  </si>
  <si>
    <t>一般公共施設改築等積立金</t>
    <rPh sb="9" eb="11">
      <t>ツミタテ</t>
    </rPh>
    <phoneticPr fontId="2"/>
  </si>
  <si>
    <t>退職手当積立金</t>
    <rPh sb="0" eb="2">
      <t>タイショク</t>
    </rPh>
    <rPh sb="2" eb="4">
      <t>テアテ</t>
    </rPh>
    <rPh sb="4" eb="7">
      <t>ツミタテキン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</si>
  <si>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</si>
  <si>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</si>
  <si>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</si>
  <si>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財政調整基金及び特定目的基金の積み立てによる充当可能金の増額等が影響し、将来負担比率はマイナスで推移している。
償却が進んでいる公共施設への投資についても、公共施設等総合管理計画等に基づき、計画的な資金投下に努めていく。</t>
    <rPh sb="48" eb="50">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</si>
  <si>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</si>
  <si>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</si>
  <si>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</si>
  <si>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</si>
  <si>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</si>
  <si>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</si>
  <si>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現状では将来負担比率がマイナスとなっているが、次年度からは充当可能財源が減る一方で将来負担額が増えることが想定されており、数値として表れてくると思われる。
実質公債費比率も現状で底打ちとなり、今後は増加していくと思われる。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</si>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</sst>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B09C-401F-B6FE-9EC40F40EE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22895</c:v>
                </c:pt>
                <c:pt idx="1">
                  <c:v>25805</c:v>
                </c:pt>
                <c:pt idx="2">
                  <c:v>22586</c:v>
                </c:pt>
                <c:pt idx="3">
                  <c:v>47748</c:v>
                </c:pt>
                <c:pt idx="4">
                  <c:v>108033</c:v>
                </c:pt>
              </c:numCache>
            </c:numRef>
          </c:val>
          <c:smooth val="0"/>
          <c:extLst>
            <c:ext xmlns:c16="http://schemas.microsoft.com/office/drawing/2014/chart" uri="{C3380CC4-5D6E-409C-BE32-E72D297353CC}">
              <c16:uniqueId val="{00000001-B09C-401F-B6FE-9EC40F40EE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3.44</c:v>
                </c:pt>
                <c:pt idx="1">
                  <c:v>2.9</c:v>
                </c:pt>
                <c:pt idx="2">
                  <c:v>4.99</c:v>
                </c:pt>
                <c:pt idx="3">
                  <c:v>5.04</c:v>
                </c:pt>
                <c:pt idx="4">
                  <c:v>5.95</c:v>
                </c:pt>
              </c:numCache>
            </c:numRef>
          </c:val>
          <c:extLst>
            <c:ext xmlns:c16="http://schemas.microsoft.com/office/drawing/2014/chart" uri="{C3380CC4-5D6E-409C-BE32-E72D297353CC}">
              <c16:uniqueId val="{00000000-CDBD-4B20-A18D-1034F09782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9.48</c:v>
                </c:pt>
                <c:pt idx="1">
                  <c:v>11</c:v>
                </c:pt>
                <c:pt idx="2">
                  <c:v>11.99</c:v>
                </c:pt>
                <c:pt idx="3">
                  <c:v>12.42</c:v>
                </c:pt>
                <c:pt idx="4">
                  <c:v>14.08</c:v>
                </c:pt>
              </c:numCache>
            </c:numRef>
          </c:val>
          <c:extLst>
            <c:ext xmlns:c16="http://schemas.microsoft.com/office/drawing/2014/chart" uri="{C3380CC4-5D6E-409C-BE32-E72D297353CC}">
              <c16:uniqueId val="{00000001-CDBD-4B20-A18D-1034F09782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-1.18</c:v>
                </c:pt>
                <c:pt idx="1">
                  <c:v>1.07</c:v>
                </c:pt>
                <c:pt idx="2">
                  <c:v>3.95</c:v>
                </c:pt>
                <c:pt idx="3">
                  <c:v>0.78</c:v>
                </c:pt>
                <c:pt idx="4">
                  <c:v>2.97</c:v>
                </c:pt>
              </c:numCache>
            </c:numRef>
          </c:val>
          <c:smooth val="0"/>
          <c:extLst>
            <c:ext xmlns:c16="http://schemas.microsoft.com/office/drawing/2014/chart" uri="{C3380CC4-5D6E-409C-BE32-E72D297353CC}">
              <c16:uniqueId val="{00000002-CDBD-4B20-A18D-1034F09782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C4-48E0-981F-2A621DA30C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C4-48E0-981F-2A621DA30C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C4-48E0-981F-2A621DA30C6F}"/>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3C4-48E0-981F-2A621DA30C6F}"/>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0.14000000000000001</c:v>
                </c:pt>
                <c:pt idx="4">
                  <c:v>#N/A</c:v>
                </c:pt>
                <c:pt idx="5">
                  <c:v>0.14000000000000001</c:v>
                </c:pt>
                <c:pt idx="6">
                  <c:v>#N/A</c:v>
                </c:pt>
                <c:pt idx="7">
                  <c:v>4.17</c:v>
                </c:pt>
                <c:pt idx="8">
                  <c:v>#N/A</c:v>
                </c:pt>
                <c:pt idx="9">
                  <c:v>0.15</c:v>
                </c:pt>
              </c:numCache>
            </c:numRef>
          </c:val>
          <c:extLst>
            <c:ext xmlns:c16="http://schemas.microsoft.com/office/drawing/2014/chart" uri="{C3380CC4-5D6E-409C-BE32-E72D297353CC}">
              <c16:uniqueId val="{00000004-F3C4-48E0-981F-2A621DA30C6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0.11</c:v>
                </c:pt>
                <c:pt idx="4">
                  <c:v>#N/A</c:v>
                </c:pt>
                <c:pt idx="5">
                  <c:v>0.09</c:v>
                </c:pt>
                <c:pt idx="6">
                  <c:v>#N/A</c:v>
                </c:pt>
                <c:pt idx="7">
                  <c:v>0.19</c:v>
                </c:pt>
                <c:pt idx="8">
                  <c:v>#N/A</c:v>
                </c:pt>
                <c:pt idx="9">
                  <c:v>0.27</c:v>
                </c:pt>
              </c:numCache>
            </c:numRef>
          </c:val>
          <c:extLst>
            <c:ext xmlns:c16="http://schemas.microsoft.com/office/drawing/2014/chart" uri="{C3380CC4-5D6E-409C-BE32-E72D297353CC}">
              <c16:uniqueId val="{00000005-F3C4-48E0-981F-2A621DA30C6F}"/>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0.35</c:v>
                </c:pt>
                <c:pt idx="4">
                  <c:v>#N/A</c:v>
                </c:pt>
                <c:pt idx="5">
                  <c:v>0.86</c:v>
                </c:pt>
                <c:pt idx="6">
                  <c:v>#N/A</c:v>
                </c:pt>
                <c:pt idx="7">
                  <c:v>0.35</c:v>
                </c:pt>
                <c:pt idx="8">
                  <c:v>#N/A</c:v>
                </c:pt>
                <c:pt idx="9">
                  <c:v>0.88</c:v>
                </c:pt>
              </c:numCache>
            </c:numRef>
          </c:val>
          <c:extLst>
            <c:ext xmlns:c16="http://schemas.microsoft.com/office/drawing/2014/chart" uri="{C3380CC4-5D6E-409C-BE32-E72D297353CC}">
              <c16:uniqueId val="{00000006-F3C4-48E0-981F-2A621DA30C6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0.12</c:v>
                </c:pt>
                <c:pt idx="2">
                  <c:v>#N/A</c:v>
                </c:pt>
                <c:pt idx="3">
                  <c:v>0.35</c:v>
                </c:pt>
                <c:pt idx="4">
                  <c:v>#N/A</c:v>
                </c:pt>
                <c:pt idx="5">
                  <c:v>1.38</c:v>
                </c:pt>
                <c:pt idx="6">
                  <c:v>#N/A</c:v>
                </c:pt>
                <c:pt idx="7">
                  <c:v>2.16</c:v>
                </c:pt>
                <c:pt idx="8">
                  <c:v>#N/A</c:v>
                </c:pt>
                <c:pt idx="9">
                  <c:v>1.54</c:v>
                </c:pt>
              </c:numCache>
            </c:numRef>
          </c:val>
          <c:extLst>
            <c:ext xmlns:c16="http://schemas.microsoft.com/office/drawing/2014/chart" uri="{C3380CC4-5D6E-409C-BE32-E72D297353CC}">
              <c16:uniqueId val="{00000007-F3C4-48E0-981F-2A621DA30C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3.43</c:v>
                </c:pt>
                <c:pt idx="2">
                  <c:v>#N/A</c:v>
                </c:pt>
                <c:pt idx="3">
                  <c:v>2.9</c:v>
                </c:pt>
                <c:pt idx="4">
                  <c:v>#N/A</c:v>
                </c:pt>
                <c:pt idx="5">
                  <c:v>4.9800000000000004</c:v>
                </c:pt>
                <c:pt idx="6">
                  <c:v>#N/A</c:v>
                </c:pt>
                <c:pt idx="7">
                  <c:v>5.04</c:v>
                </c:pt>
                <c:pt idx="8">
                  <c:v>#N/A</c:v>
                </c:pt>
                <c:pt idx="9">
                  <c:v>5.94</c:v>
                </c:pt>
              </c:numCache>
            </c:numRef>
          </c:val>
          <c:extLst>
            <c:ext xmlns:c16="http://schemas.microsoft.com/office/drawing/2014/chart" uri="{C3380CC4-5D6E-409C-BE32-E72D297353CC}">
              <c16:uniqueId val="{00000008-F3C4-48E0-981F-2A621DA30C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12.4</c:v>
                </c:pt>
                <c:pt idx="2">
                  <c:v>#N/A</c:v>
                </c:pt>
                <c:pt idx="3">
                  <c:v>14.41</c:v>
                </c:pt>
                <c:pt idx="4">
                  <c:v>#N/A</c:v>
                </c:pt>
                <c:pt idx="5">
                  <c:v>16.02</c:v>
                </c:pt>
                <c:pt idx="6">
                  <c:v>#N/A</c:v>
                </c:pt>
                <c:pt idx="7">
                  <c:v>15.66</c:v>
                </c:pt>
                <c:pt idx="8">
                  <c:v>#N/A</c:v>
                </c:pt>
                <c:pt idx="9">
                  <c:v>16.71</c:v>
                </c:pt>
              </c:numCache>
            </c:numRef>
          </c:val>
          <c:extLst>
            <c:ext xmlns:c16="http://schemas.microsoft.com/office/drawing/2014/chart" uri="{C3380CC4-5D6E-409C-BE32-E72D297353CC}">
              <c16:uniqueId val="{00000009-F3C4-48E0-981F-2A621DA30C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751</c:v>
                </c:pt>
                <c:pt idx="5">
                  <c:v>698</c:v>
                </c:pt>
                <c:pt idx="8">
                  <c:v>688</c:v>
                </c:pt>
                <c:pt idx="11">
                  <c:v>670</c:v>
                </c:pt>
                <c:pt idx="14">
                  <c:v>662</c:v>
                </c:pt>
              </c:numCache>
            </c:numRef>
          </c:val>
          <c:extLst>
            <c:ext xmlns:c16="http://schemas.microsoft.com/office/drawing/2014/chart" uri="{C3380CC4-5D6E-409C-BE32-E72D297353CC}">
              <c16:uniqueId val="{00000000-BDD8-4F2E-A349-1D5794F544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D8-4F2E-A349-1D5794F544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D8-4F2E-A349-1D5794F544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63</c:v>
                </c:pt>
                <c:pt idx="3">
                  <c:v>63</c:v>
                </c:pt>
                <c:pt idx="6">
                  <c:v>63</c:v>
                </c:pt>
                <c:pt idx="9">
                  <c:v>62</c:v>
                </c:pt>
                <c:pt idx="12">
                  <c:v>64</c:v>
                </c:pt>
              </c:numCache>
            </c:numRef>
          </c:val>
          <c:extLst>
            <c:ext xmlns:c16="http://schemas.microsoft.com/office/drawing/2014/chart" uri="{C3380CC4-5D6E-409C-BE32-E72D297353CC}">
              <c16:uniqueId val="{00000003-BDD8-4F2E-A349-1D5794F544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144</c:v>
                </c:pt>
                <c:pt idx="3">
                  <c:v>172</c:v>
                </c:pt>
                <c:pt idx="6">
                  <c:v>167</c:v>
                </c:pt>
                <c:pt idx="9">
                  <c:v>161</c:v>
                </c:pt>
                <c:pt idx="12">
                  <c:v>140</c:v>
                </c:pt>
              </c:numCache>
            </c:numRef>
          </c:val>
          <c:extLst>
            <c:ext xmlns:c16="http://schemas.microsoft.com/office/drawing/2014/chart" uri="{C3380CC4-5D6E-409C-BE32-E72D297353CC}">
              <c16:uniqueId val="{00000004-BDD8-4F2E-A349-1D5794F544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D8-4F2E-A349-1D5794F544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D8-4F2E-A349-1D5794F544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760</c:v>
                </c:pt>
                <c:pt idx="3">
                  <c:v>718</c:v>
                </c:pt>
                <c:pt idx="6">
                  <c:v>733</c:v>
                </c:pt>
                <c:pt idx="9">
                  <c:v>727</c:v>
                </c:pt>
                <c:pt idx="12">
                  <c:v>704</c:v>
                </c:pt>
              </c:numCache>
            </c:numRef>
          </c:val>
          <c:extLst>
            <c:ext xmlns:c16="http://schemas.microsoft.com/office/drawing/2014/chart" uri="{C3380CC4-5D6E-409C-BE32-E72D297353CC}">
              <c16:uniqueId val="{00000007-BDD8-4F2E-A349-1D5794F544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216</c:v>
                </c:pt>
                <c:pt idx="2">
                  <c:v>#N/A</c:v>
                </c:pt>
                <c:pt idx="3">
                  <c:v>#N/A</c:v>
                </c:pt>
                <c:pt idx="4">
                  <c:v>255</c:v>
                </c:pt>
                <c:pt idx="5">
                  <c:v>#N/A</c:v>
                </c:pt>
                <c:pt idx="6">
                  <c:v>#N/A</c:v>
                </c:pt>
                <c:pt idx="7">
                  <c:v>275</c:v>
                </c:pt>
                <c:pt idx="8">
                  <c:v>#N/A</c:v>
                </c:pt>
                <c:pt idx="9">
                  <c:v>#N/A</c:v>
                </c:pt>
                <c:pt idx="10">
                  <c:v>280</c:v>
                </c:pt>
                <c:pt idx="11">
                  <c:v>#N/A</c:v>
                </c:pt>
                <c:pt idx="12">
                  <c:v>#N/A</c:v>
                </c:pt>
                <c:pt idx="13">
                  <c:v>246</c:v>
                </c:pt>
                <c:pt idx="14">
                  <c:v>#N/A</c:v>
                </c:pt>
              </c:numCache>
            </c:numRef>
          </c:val>
          <c:smooth val="0"/>
          <c:extLst>
            <c:ext xmlns:c16="http://schemas.microsoft.com/office/drawing/2014/chart" uri="{C3380CC4-5D6E-409C-BE32-E72D297353CC}">
              <c16:uniqueId val="{00000008-BDD8-4F2E-A349-1D5794F544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7746</c:v>
                </c:pt>
                <c:pt idx="5">
                  <c:v>7892</c:v>
                </c:pt>
                <c:pt idx="8">
                  <c:v>8048</c:v>
                </c:pt>
                <c:pt idx="11">
                  <c:v>8025</c:v>
                </c:pt>
                <c:pt idx="14">
                  <c:v>7901</c:v>
                </c:pt>
              </c:numCache>
            </c:numRef>
          </c:val>
          <c:extLst>
            <c:ext xmlns:c16="http://schemas.microsoft.com/office/drawing/2014/chart" uri="{C3380CC4-5D6E-409C-BE32-E72D297353CC}">
              <c16:uniqueId val="{00000000-5B21-4618-8BE3-44C9D05958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61</c:v>
                </c:pt>
                <c:pt idx="5">
                  <c:v>50</c:v>
                </c:pt>
                <c:pt idx="8">
                  <c:v>38</c:v>
                </c:pt>
                <c:pt idx="11">
                  <c:v>23</c:v>
                </c:pt>
                <c:pt idx="14">
                  <c:v>13</c:v>
                </c:pt>
              </c:numCache>
            </c:numRef>
          </c:val>
          <c:extLst>
            <c:ext xmlns:c16="http://schemas.microsoft.com/office/drawing/2014/chart" uri="{C3380CC4-5D6E-409C-BE32-E72D297353CC}">
              <c16:uniqueId val="{00000001-5B21-4618-8BE3-44C9D05958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4350</c:v>
                </c:pt>
                <c:pt idx="5">
                  <c:v>5052</c:v>
                </c:pt>
                <c:pt idx="8">
                  <c:v>5375</c:v>
                </c:pt>
                <c:pt idx="11">
                  <c:v>5845</c:v>
                </c:pt>
                <c:pt idx="14">
                  <c:v>4901</c:v>
                </c:pt>
              </c:numCache>
            </c:numRef>
          </c:val>
          <c:extLst>
            <c:ext xmlns:c16="http://schemas.microsoft.com/office/drawing/2014/chart" uri="{C3380CC4-5D6E-409C-BE32-E72D297353CC}">
              <c16:uniqueId val="{00000002-5B21-4618-8BE3-44C9D05958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21-4618-8BE3-44C9D05958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21-4618-8BE3-44C9D05958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21-4618-8BE3-44C9D05958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295</c:v>
                </c:pt>
                <c:pt idx="3">
                  <c:v>136</c:v>
                </c:pt>
                <c:pt idx="6">
                  <c:v>182</c:v>
                </c:pt>
                <c:pt idx="9">
                  <c:v>99</c:v>
                </c:pt>
                <c:pt idx="12">
                  <c:v>50</c:v>
                </c:pt>
              </c:numCache>
            </c:numRef>
          </c:val>
          <c:extLst>
            <c:ext xmlns:c16="http://schemas.microsoft.com/office/drawing/2014/chart" uri="{C3380CC4-5D6E-409C-BE32-E72D297353CC}">
              <c16:uniqueId val="{00000006-5B21-4618-8BE3-44C9D05958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717</c:v>
                </c:pt>
                <c:pt idx="3">
                  <c:v>666</c:v>
                </c:pt>
                <c:pt idx="6">
                  <c:v>612</c:v>
                </c:pt>
                <c:pt idx="9">
                  <c:v>559</c:v>
                </c:pt>
                <c:pt idx="12">
                  <c:v>503</c:v>
                </c:pt>
              </c:numCache>
            </c:numRef>
          </c:val>
          <c:extLst>
            <c:ext xmlns:c16="http://schemas.microsoft.com/office/drawing/2014/chart" uri="{C3380CC4-5D6E-409C-BE32-E72D297353CC}">
              <c16:uniqueId val="{00000007-5B21-4618-8BE3-44C9D05958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2480</c:v>
                </c:pt>
                <c:pt idx="3">
                  <c:v>2480</c:v>
                </c:pt>
                <c:pt idx="6">
                  <c:v>2472</c:v>
                </c:pt>
                <c:pt idx="9">
                  <c:v>2440</c:v>
                </c:pt>
                <c:pt idx="12">
                  <c:v>2410</c:v>
                </c:pt>
              </c:numCache>
            </c:numRef>
          </c:val>
          <c:extLst>
            <c:ext xmlns:c16="http://schemas.microsoft.com/office/drawing/2014/chart" uri="{C3380CC4-5D6E-409C-BE32-E72D297353CC}">
              <c16:uniqueId val="{00000008-5B21-4618-8BE3-44C9D05958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21-4618-8BE3-44C9D05958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8120</c:v>
                </c:pt>
                <c:pt idx="3">
                  <c:v>8195</c:v>
                </c:pt>
                <c:pt idx="6">
                  <c:v>8083</c:v>
                </c:pt>
                <c:pt idx="9">
                  <c:v>8103</c:v>
                </c:pt>
                <c:pt idx="12">
                  <c:v>9612</c:v>
                </c:pt>
              </c:numCache>
            </c:numRef>
          </c:val>
          <c:extLst>
            <c:ext xmlns:c16="http://schemas.microsoft.com/office/drawing/2014/chart" uri="{C3380CC4-5D6E-409C-BE32-E72D297353CC}">
              <c16:uniqueId val="{0000000A-5B21-4618-8BE3-44C9D05958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21-4618-8BE3-44C9D05958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809</c:v>
                </c:pt>
                <c:pt idx="1">
                  <c:v>843</c:v>
                </c:pt>
                <c:pt idx="2">
                  <c:v>968</c:v>
                </c:pt>
              </c:numCache>
            </c:numRef>
          </c:val>
          <c:extLst>
            <c:ext xmlns:c16="http://schemas.microsoft.com/office/drawing/2014/chart" uri="{C3380CC4-5D6E-409C-BE32-E72D297353CC}">
              <c16:uniqueId val="{00000000-CAF9-4B0A-BC2D-68E018575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293</c:v>
                </c:pt>
                <c:pt idx="1">
                  <c:v>353</c:v>
                </c:pt>
                <c:pt idx="2">
                  <c:v>353</c:v>
                </c:pt>
              </c:numCache>
            </c:numRef>
          </c:val>
          <c:extLst>
            <c:ext xmlns:c16="http://schemas.microsoft.com/office/drawing/2014/chart" uri="{C3380CC4-5D6E-409C-BE32-E72D297353CC}">
              <c16:uniqueId val="{00000001-CAF9-4B0A-BC2D-68E018575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4223</c:v>
                </c:pt>
                <c:pt idx="1">
                  <c:v>4294</c:v>
                </c:pt>
                <c:pt idx="2">
                  <c:v>3215</c:v>
                </c:pt>
              </c:numCache>
            </c:numRef>
          </c:val>
          <c:extLst>
            <c:ext xmlns:c16="http://schemas.microsoft.com/office/drawing/2014/chart" uri="{C3380CC4-5D6E-409C-BE32-E72D297353CC}">
              <c16:uniqueId val="{00000002-CAF9-4B0A-BC2D-68E018575A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{4CC300BD-D5BD-4E2C-A9C7-C3AD00C67E22}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593-487A-95FA-A5648E12EE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{7840A634-BB07-452C-950C-441F6292EF0B}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93-487A-95FA-A5648E12EE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{891D6EB2-AA5A-4115-83F9-59A63F26D012}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93-487A-95FA-A5648E12EE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{2BAC5908-9A7E-4BA2-B7CF-0BA05E7D0A6D}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93-487A-95FA-A5648E12EE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{FC731028-B497-4404-92A0-5073F31AFBC8}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93-487A-95FA-A5648E12EED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{DA7E27E3-7F7F-4F76-AC44-EAEB552D3F99}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593-487A-95FA-A5648E12EED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{916104B0-0EB7-460D-983C-00CF0D1E08DD}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593-487A-95FA-A5648E12EED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{573897E3-C0EF-446C-9043-C143A8C929E6}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593-487A-95FA-A5648E12EED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{2ADDC5DD-E5AB-4937-832A-273D349464CA}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593-487A-95FA-A5648E12EE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56.5</c:v>
                </c:pt>
                <c:pt idx="16">
                  <c:v>58.7</c:v>
                </c:pt>
                <c:pt idx="24">
                  <c:v>60.3</c:v>
                </c:pt>
                <c:pt idx="32">
                  <c:v>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593-487A-95FA-A5648E12EE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{29CC5CAA-3AC7-49AD-853B-F3DCB1BADE6E}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593-487A-95FA-A5648E12EE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{B1A0A135-20B3-4690-9881-41F221B77357}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93-487A-95FA-A5648E12EE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{CEC0139A-13EC-43E7-9CD7-11B45314C484}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93-487A-95FA-A5648E12EE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{F9F2C868-700D-43C4-8D8D-73DBA14AC789}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93-487A-95FA-A5648E12EE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{4B9DE490-75E2-41A1-A08A-CE475C4E7375}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93-487A-95FA-A5648E12EED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{F3578C3E-2A49-4817-BD6E-ACF763620017}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593-487A-95FA-A5648E12EED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{F80EA8DC-987C-4ADB-975A-55CC942A928D}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593-487A-95FA-A5648E12EED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{85368593-8979-42C8-8E8B-1C4D722276C2}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593-487A-95FA-A5648E12EED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{F14DCC71-8426-4A8A-9B59-CD6B716253EE}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593-487A-95FA-A5648E12EE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1593-487A-95FA-A5648E12EEDC}"/>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{7CFECBCA-D9E9-4B5E-B8CA-610B8B2D9069}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DFF-413F-A057-49F3800DC3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{D8758C80-59F8-48ED-BC85-D4DB47D2AC67}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FF-413F-A057-49F3800DC3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{8662F52C-5AC0-42D4-9779-FD0CDBF006EB}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FF-413F-A057-49F3800DC3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{E5B8E886-AAE0-48B4-A2B2-21A98B462886}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FF-413F-A057-49F3800DC3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{F44EAE9D-7D44-4276-85CA-F52600A5BBAE}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FF-413F-A057-49F3800DC36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{370EB1C3-41EC-4FFE-B2AB-014D8B97304C}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DFF-413F-A057-49F3800DC36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{7880F70F-7907-4E1D-84A1-51A58E2E6DEA}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DFF-413F-A057-49F3800DC36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{6533A363-1540-4B06-836F-0AD509BE7F4B}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DFF-413F-A057-49F3800DC36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{DAC8F581-40AF-4DB5-895B-0B46EDEF1C1A}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DFF-413F-A057-49F3800DC3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4.9000000000000004</c:v>
                </c:pt>
                <c:pt idx="16">
                  <c:v>4.3</c:v>
                </c:pt>
                <c:pt idx="24">
                  <c:v>4.4000000000000004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FF-413F-A057-49F3800DC3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{A1223948-B562-4F21-B6C3-49197767A150}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DFF-413F-A057-49F3800DC3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{EBFD8B65-AA11-49A5-9991-6CC95E16EEF1}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FF-413F-A057-49F3800DC3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{7467F921-86F2-4436-9553-AFA91559A52D}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FF-413F-A057-49F3800DC3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{77F3B124-AD17-4E5E-B38F-0ADCFA89112F}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FF-413F-A057-49F3800DC3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{7F2EB0CD-860A-4D50-8E99-4293F0C3C16D}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FF-413F-A057-49F3800DC36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{9A7A8652-CF2D-4093-9E9A-64C28D703E6E}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DFF-413F-A057-49F3800DC36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{9B38897D-A676-43B9-B71D-AB648F7A5718}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DFF-413F-A057-49F3800DC36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{E58C78C2-D7D1-448D-944D-81EC8C8E1E23}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DFF-413F-A057-49F3800DC36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{00146882-DBA8-4770-ABCD-2F2C5896B44F}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DFF-413F-A057-49F3800DC3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BDFF-413F-A057-49F3800DC364}"/>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元利償還金</a:t>
          </a:r>
          <a:r>
            <a:rPr kumimoji="1" lang="ja-JP" altLang="en-US" sz="1200">
              <a:solidFill>
                <a:schemeClr val="dk1"/>
              </a:solidFill>
              <a:effectLst/>
              <a:latin typeface="+mn-lt"/>
              <a:ea typeface="+mn-ea"/>
              <a:cs typeface="+mn-cs"/>
            </a:rPr>
            <a:t>全体として</a:t>
          </a:r>
          <a:r>
            <a:rPr kumimoji="1" lang="ja-JP" altLang="ja-JP" sz="1200">
              <a:solidFill>
                <a:schemeClr val="dk1"/>
              </a:solidFill>
              <a:effectLst/>
              <a:latin typeface="+mn-lt"/>
              <a:ea typeface="+mn-ea"/>
              <a:cs typeface="+mn-cs"/>
            </a:rPr>
            <a:t>は減少している。</a:t>
          </a:r>
          <a:endParaRPr lang="ja-JP" altLang="ja-JP" sz="1200">
            <a:effectLst/>
          </a:endParaRPr>
        </a:p>
        <a:p>
          <a:r>
            <a:rPr kumimoji="1" lang="ja-JP" altLang="ja-JP" sz="1200">
              <a:solidFill>
                <a:schemeClr val="dk1"/>
              </a:solidFill>
              <a:effectLst/>
              <a:latin typeface="+mn-lt"/>
              <a:ea typeface="+mn-ea"/>
              <a:cs typeface="+mn-cs"/>
            </a:rPr>
            <a:t>一方、算入公債費等は過去の起債に対する基準財政需要額であるが、元利償還金の減少額</a:t>
          </a:r>
          <a:r>
            <a:rPr kumimoji="1" lang="ja-JP" altLang="en-US" sz="1200">
              <a:solidFill>
                <a:schemeClr val="dk1"/>
              </a:solidFill>
              <a:effectLst/>
              <a:latin typeface="+mn-lt"/>
              <a:ea typeface="+mn-ea"/>
              <a:cs typeface="+mn-cs"/>
            </a:rPr>
            <a:t>以上</a:t>
          </a:r>
          <a:r>
            <a:rPr kumimoji="1" lang="ja-JP" altLang="ja-JP" sz="1200">
              <a:solidFill>
                <a:schemeClr val="dk1"/>
              </a:solidFill>
              <a:effectLst/>
              <a:latin typeface="+mn-lt"/>
              <a:ea typeface="+mn-ea"/>
              <a:cs typeface="+mn-cs"/>
            </a:rPr>
            <a:t>に</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減額とな</a:t>
          </a:r>
          <a:r>
            <a:rPr kumimoji="1" lang="ja-JP" altLang="en-US" sz="1200">
              <a:solidFill>
                <a:schemeClr val="dk1"/>
              </a:solidFill>
              <a:effectLst/>
              <a:latin typeface="+mn-lt"/>
              <a:ea typeface="+mn-ea"/>
              <a:cs typeface="+mn-cs"/>
            </a:rPr>
            <a:t>らなか</a:t>
          </a:r>
          <a:r>
            <a:rPr kumimoji="1" lang="ja-JP" altLang="ja-JP" sz="1200">
              <a:solidFill>
                <a:schemeClr val="dk1"/>
              </a:solidFill>
              <a:effectLst/>
              <a:latin typeface="+mn-lt"/>
              <a:ea typeface="+mn-ea"/>
              <a:cs typeface="+mn-cs"/>
            </a:rPr>
            <a:t>ったため、</a:t>
          </a:r>
          <a:r>
            <a:rPr kumimoji="1" lang="ja-JP" altLang="en-US" sz="1200">
              <a:solidFill>
                <a:schemeClr val="dk1"/>
              </a:solidFill>
              <a:effectLst/>
              <a:latin typeface="+mn-lt"/>
              <a:ea typeface="+mn-ea"/>
              <a:cs typeface="+mn-cs"/>
            </a:rPr>
            <a:t>結果として</a:t>
          </a:r>
          <a:r>
            <a:rPr kumimoji="1" lang="ja-JP" altLang="ja-JP" sz="1200">
              <a:solidFill>
                <a:schemeClr val="dk1"/>
              </a:solidFill>
              <a:effectLst/>
              <a:latin typeface="+mn-lt"/>
              <a:ea typeface="+mn-ea"/>
              <a:cs typeface="+mn-cs"/>
            </a:rPr>
            <a:t>実質公債費比率の分子は</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することとなった。</a:t>
          </a:r>
          <a:endParaRPr lang="ja-JP" altLang="ja-JP" sz="1200">
            <a:effectLst/>
          </a:endParaRPr>
        </a:p>
        <a:p>
          <a:r>
            <a:rPr kumimoji="1" lang="ja-JP" altLang="ja-JP" sz="1200">
              <a:solidFill>
                <a:schemeClr val="dk1"/>
              </a:solidFill>
              <a:effectLst/>
              <a:latin typeface="+mn-lt"/>
              <a:ea typeface="+mn-ea"/>
              <a:cs typeface="+mn-cs"/>
            </a:rPr>
            <a:t>今後償還を開始する起債もあることから、分子は大きくなることが想定される。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latin typeface="+mn-ea"/>
            <a:ea typeface="+mn-ea"/>
          </a:endParaRPr>
        </a:p>
        <a:p>
          <a:r>
            <a:rPr kumimoji="1" lang="ja-JP" altLang="en-US" sz="1200">
              <a:latin typeface="+mn-ea"/>
              <a:ea typeface="+mn-ea"/>
            </a:rPr>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基準財政需要額に算入されない起債を新規発行したため、一般会計等に係る地方債の現在高は増加したものの基準財政需要額算入見込額は減少することとなった。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将来負担額全体では昨年度から</a:t>
          </a:r>
          <a:r>
            <a:rPr kumimoji="1" lang="ja-JP" altLang="en-US" sz="1200">
              <a:solidFill>
                <a:schemeClr val="dk1"/>
              </a:solidFill>
              <a:effectLst/>
              <a:latin typeface="+mn-lt"/>
              <a:ea typeface="+mn-ea"/>
              <a:cs typeface="+mn-cs"/>
            </a:rPr>
            <a:t>１</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３７４</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となった一方で充当可能基金が</a:t>
          </a:r>
          <a:r>
            <a:rPr kumimoji="1" lang="ja-JP" altLang="en-US" sz="1200">
              <a:solidFill>
                <a:schemeClr val="dk1"/>
              </a:solidFill>
              <a:effectLst/>
              <a:latin typeface="+mn-lt"/>
              <a:ea typeface="+mn-ea"/>
              <a:cs typeface="+mn-cs"/>
            </a:rPr>
            <a:t>９４４</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したため、将来負担比率の分子は大きく</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今後は、地方債の新規発行に伴い現在高が</a:t>
          </a:r>
          <a:r>
            <a:rPr kumimoji="1" lang="ja-JP" altLang="en-US" sz="1200">
              <a:solidFill>
                <a:schemeClr val="dk1"/>
              </a:solidFill>
              <a:effectLst/>
              <a:latin typeface="+mn-lt"/>
              <a:ea typeface="+mn-ea"/>
              <a:cs typeface="+mn-cs"/>
            </a:rPr>
            <a:t>さらに</a:t>
          </a:r>
          <a:r>
            <a:rPr kumimoji="1" lang="ja-JP" altLang="ja-JP" sz="1200">
              <a:solidFill>
                <a:schemeClr val="dk1"/>
              </a:solidFill>
              <a:effectLst/>
              <a:latin typeface="+mn-lt"/>
              <a:ea typeface="+mn-ea"/>
              <a:cs typeface="+mn-cs"/>
            </a:rPr>
            <a:t>増加する上、基金の取り崩しも予定されているため、数値は</a:t>
          </a:r>
          <a:r>
            <a:rPr kumimoji="1" lang="ja-JP" altLang="en-US" sz="1200">
              <a:solidFill>
                <a:schemeClr val="dk1"/>
              </a:solidFill>
              <a:effectLst/>
              <a:latin typeface="+mn-lt"/>
              <a:ea typeface="+mn-ea"/>
              <a:cs typeface="+mn-cs"/>
            </a:rPr>
            <a:t>確実に</a:t>
          </a:r>
          <a:r>
            <a:rPr kumimoji="1" lang="ja-JP" altLang="ja-JP" sz="1200">
              <a:solidFill>
                <a:schemeClr val="dk1"/>
              </a:solidFill>
              <a:effectLst/>
              <a:latin typeface="+mn-lt"/>
              <a:ea typeface="+mn-ea"/>
              <a:cs typeface="+mn-cs"/>
            </a:rPr>
            <a:t>上昇</a:t>
          </a:r>
          <a:r>
            <a:rPr kumimoji="1" lang="ja-JP" altLang="en-US" sz="1200">
              <a:solidFill>
                <a:schemeClr val="dk1"/>
              </a:solidFill>
              <a:effectLst/>
              <a:latin typeface="+mn-lt"/>
              <a:ea typeface="+mn-ea"/>
              <a:cs typeface="+mn-cs"/>
            </a:rPr>
            <a:t>する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複合公共施設建築事業</a:t>
          </a:r>
          <a:r>
            <a:rPr kumimoji="1" lang="ja-JP" altLang="en-US" sz="1400">
              <a:solidFill>
                <a:schemeClr val="dk1"/>
              </a:solidFill>
              <a:effectLst/>
              <a:latin typeface="+mn-lt"/>
              <a:ea typeface="+mn-ea"/>
              <a:cs typeface="+mn-cs"/>
            </a:rPr>
            <a:t>の進捗に伴い、そのために積み立ててきた基金を取り崩しているため、全体としては減少している</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大きな額の積立て（積み増し）は</a:t>
          </a:r>
          <a:r>
            <a:rPr kumimoji="1" lang="ja-JP" altLang="en-US" sz="1400">
              <a:solidFill>
                <a:schemeClr val="dk1"/>
              </a:solidFill>
              <a:effectLst/>
              <a:latin typeface="+mn-lt"/>
              <a:ea typeface="+mn-ea"/>
              <a:cs typeface="+mn-cs"/>
            </a:rPr>
            <a:t>非常に困難な状況が今後続く</a:t>
          </a:r>
          <a:r>
            <a:rPr kumimoji="1" lang="ja-JP" altLang="ja-JP" sz="1400">
              <a:solidFill>
                <a:schemeClr val="dk1"/>
              </a:solidFill>
              <a:effectLst/>
              <a:latin typeface="+mn-lt"/>
              <a:ea typeface="+mn-ea"/>
              <a:cs typeface="+mn-cs"/>
            </a:rPr>
            <a:t>と予想される</a:t>
          </a:r>
          <a:r>
            <a:rPr kumimoji="1" lang="ja-JP" altLang="en-US" sz="1400">
              <a:solidFill>
                <a:schemeClr val="dk1"/>
              </a:solidFill>
              <a:effectLst/>
              <a:latin typeface="+mn-lt"/>
              <a:ea typeface="+mn-ea"/>
              <a:cs typeface="+mn-cs"/>
            </a:rPr>
            <a:t>。適債性のある事業は財源を起債に求め、残る地方負担分に対しては基金を崩していくことになることが想定される。</a:t>
          </a:r>
          <a:endParaRPr kumimoji="1" lang="en-US" altLang="ja-JP" sz="1400">
            <a:solidFill>
              <a:schemeClr val="dk1"/>
            </a:solidFill>
            <a:effectLst/>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社会福祉施設整備事業積立金：社会福祉施設の老朽化等に伴う建て替え・大規模改修を施行するための財源</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藍住町福祉センターを老朽化等に伴い取り壊し、代替施設を新たに建築するため、その財源に充てるとして平成２４年度から平成２９年度の間に積み立てた</a:t>
          </a:r>
          <a:r>
            <a:rPr kumimoji="1" lang="ja-JP" altLang="en-US" sz="1400">
              <a:solidFill>
                <a:schemeClr val="dk1"/>
              </a:solidFill>
              <a:effectLst/>
              <a:latin typeface="+mn-lt"/>
              <a:ea typeface="+mn-ea"/>
              <a:cs typeface="+mn-cs"/>
            </a:rPr>
            <a:t>資金を、事業の進捗に伴い１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１０１百万円取り崩した</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特定目的基金への</a:t>
          </a:r>
          <a:r>
            <a:rPr kumimoji="1" lang="ja-JP" altLang="ja-JP" sz="1400">
              <a:solidFill>
                <a:schemeClr val="dk1"/>
              </a:solidFill>
              <a:effectLst/>
              <a:latin typeface="+mn-lt"/>
              <a:ea typeface="+mn-ea"/>
              <a:cs typeface="+mn-cs"/>
            </a:rPr>
            <a:t>積立てが可能</a:t>
          </a:r>
          <a:r>
            <a:rPr kumimoji="1" lang="ja-JP" altLang="en-US" sz="1400">
              <a:solidFill>
                <a:schemeClr val="dk1"/>
              </a:solidFill>
              <a:effectLst/>
              <a:latin typeface="+mn-lt"/>
              <a:ea typeface="+mn-ea"/>
              <a:cs typeface="+mn-cs"/>
            </a:rPr>
            <a:t>な状況が発生すれば</a:t>
          </a:r>
          <a:r>
            <a:rPr kumimoji="1" lang="ja-JP" altLang="ja-JP" sz="1400">
              <a:solidFill>
                <a:schemeClr val="dk1"/>
              </a:solidFill>
              <a:effectLst/>
              <a:latin typeface="+mn-lt"/>
              <a:ea typeface="+mn-ea"/>
              <a:cs typeface="+mn-cs"/>
            </a:rPr>
            <a:t>、今後の取り崩しが想定される教育施設整備事業積立金や一般公共施設改築等積立金への積</a:t>
          </a:r>
          <a:r>
            <a:rPr kumimoji="1" lang="ja-JP" altLang="en-US" sz="1400">
              <a:solidFill>
                <a:schemeClr val="dk1"/>
              </a:solidFill>
              <a:effectLst/>
              <a:latin typeface="+mn-lt"/>
              <a:ea typeface="+mn-ea"/>
              <a:cs typeface="+mn-cs"/>
            </a:rPr>
            <a:t>み</a:t>
          </a:r>
          <a:r>
            <a:rPr kumimoji="1" lang="ja-JP" altLang="ja-JP" sz="1400">
              <a:solidFill>
                <a:schemeClr val="dk1"/>
              </a:solidFill>
              <a:effectLst/>
              <a:latin typeface="+mn-lt"/>
              <a:ea typeface="+mn-ea"/>
              <a:cs typeface="+mn-cs"/>
            </a:rPr>
            <a:t>増しを</a:t>
          </a:r>
          <a:r>
            <a:rPr kumimoji="1" lang="ja-JP" altLang="en-US" sz="1400">
              <a:solidFill>
                <a:schemeClr val="dk1"/>
              </a:solidFill>
              <a:effectLst/>
              <a:latin typeface="+mn-lt"/>
              <a:ea typeface="+mn-ea"/>
              <a:cs typeface="+mn-cs"/>
            </a:rPr>
            <a:t>実施したい</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6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歳計剰余金の一部を積み立てており、今年度は</a:t>
          </a:r>
          <a:r>
            <a:rPr kumimoji="1" lang="ja-JP" altLang="en-US" sz="1400">
              <a:solidFill>
                <a:schemeClr val="dk1"/>
              </a:solidFill>
              <a:effectLst/>
              <a:latin typeface="+mn-lt"/>
              <a:ea typeface="+mn-ea"/>
              <a:cs typeface="+mn-cs"/>
            </a:rPr>
            <a:t>１２５</a:t>
          </a:r>
          <a:r>
            <a:rPr kumimoji="1" lang="ja-JP" altLang="ja-JP" sz="1400">
              <a:solidFill>
                <a:schemeClr val="dk1"/>
              </a:solidFill>
              <a:effectLst/>
              <a:latin typeface="+mn-lt"/>
              <a:ea typeface="+mn-ea"/>
              <a:cs typeface="+mn-cs"/>
            </a:rPr>
            <a:t>百万円を積み立てた</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今後も歳計剰余金を中心に積立を行い、標準財政規模の１０％以上を維持できるよう努めたい</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ー　増減なし　ー</a:t>
          </a:r>
          <a:endParaRPr kumimoji="0"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今後の新規発行起債額と償還計画とを踏まえながら、積み増し・取り崩しを検討する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anose="020B0609070205080204" pitchFamily="49" charset="-128"/>
              <a:ea typeface="ＭＳ ゴシック" panose="020B0609070205080204" pitchFamily="49" charset="-128"/>
            </a:rPr>
            <a:t>老朽化した施設を取り壊し、新たな施設に集約したことにより、全体の償却率を押し下げることとなったものの、以前として５０％を超過しており、保有施設の老朽化は進んでいるといえる。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各個別施設計画の作成も見据え、適正な公共施設のマネジメントに努める。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80"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90" name="楕円 89"/>
        <xdr:cNvSpPr/>
      </xdr:nvSpPr>
      <xdr:spPr>
        <a:xfrm>
          <a:off x="47117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120395</xdr:rowOff>
    </xdr:from>
    <xdr:ext cx="405111" cy="259045"/>
    <xdr:sp macro="" textlink="">
      <xdr:nvSpPr>
        <xdr:cNvPr id="91" name="有形固定資産減価償却率該当値テキスト"/>
        <xdr:cNvSpPr txBox="1"/>
      </xdr:nvSpPr>
      <xdr:spPr>
        <a:xfrm>
          <a:off x="4813300" y="620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2" name="楕円 91"/>
        <xdr:cNvSpPr/>
      </xdr:nvSpPr>
      <xdr:spPr>
        <a:xfrm>
          <a:off x="4000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32</xdr:row>
      <xdr:rowOff>21318</xdr:rowOff>
    </xdr:to>
    <xdr:cxnSp macro="">
      <xdr:nvCxnSpPr>
        <xdr:cNvPr id="93" name="直線コネクタ 92"/>
        <xdr:cNvCxnSpPr/>
      </xdr:nvCxnSpPr>
      <xdr:spPr>
        <a:xfrm>
          <a:off x="4051300" y="6177461"/>
          <a:ext cx="7112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4" name="楕円 93"/>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90986</xdr:rowOff>
    </xdr:from>
    <xdr:to>
      <xdr:col>19</xdr:col>
      <xdr:colOff>136525</xdr:colOff>
      <xdr:row>31</xdr:row>
      <xdr:rowOff>140335</xdr:rowOff>
    </xdr:to>
    <xdr:cxnSp macro="">
      <xdr:nvCxnSpPr>
        <xdr:cNvPr id="95" name="直線コネクタ 94"/>
        <xdr:cNvCxnSpPr/>
      </xdr:nvCxnSpPr>
      <xdr:spPr>
        <a:xfrm flipV="1">
          <a:off x="3289300" y="617746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157389</xdr:rowOff>
    </xdr:from>
    <xdr:to>
      <xdr:col>11</xdr:col>
      <xdr:colOff>187325</xdr:colOff>
      <xdr:row>32</xdr:row>
      <xdr:rowOff>87539</xdr:rowOff>
    </xdr:to>
    <xdr:sp macro="" textlink="">
      <xdr:nvSpPr>
        <xdr:cNvPr id="96" name="楕円 95"/>
        <xdr:cNvSpPr/>
      </xdr:nvSpPr>
      <xdr:spPr>
        <a:xfrm>
          <a:off x="2476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36739</xdr:rowOff>
    </xdr:to>
    <xdr:cxnSp macro="">
      <xdr:nvCxnSpPr>
        <xdr:cNvPr id="97" name="直線コネクタ 96"/>
        <xdr:cNvCxnSpPr/>
      </xdr:nvCxnSpPr>
      <xdr:spPr>
        <a:xfrm flipV="1">
          <a:off x="2527300" y="6226810"/>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8"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9"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100"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158313</xdr:rowOff>
    </xdr:from>
    <xdr:ext cx="405111" cy="259045"/>
    <xdr:sp macro="" textlink="">
      <xdr:nvSpPr>
        <xdr:cNvPr id="101" name="n_1mainValue有形固定資産減価償却率"/>
        <xdr:cNvSpPr txBox="1"/>
      </xdr:nvSpPr>
      <xdr:spPr>
        <a:xfrm>
          <a:off x="3836044" y="59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102" name="n_2main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104066</xdr:rowOff>
    </xdr:from>
    <xdr:ext cx="405111" cy="259045"/>
    <xdr:sp macro="" textlink="">
      <xdr:nvSpPr>
        <xdr:cNvPr id="103" name="n_3mainValue有形固定資産減価償却率"/>
        <xdr:cNvSpPr txBox="1"/>
      </xdr:nvSpPr>
      <xdr:spPr>
        <a:xfrm>
          <a:off x="2324744" y="60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将来負担額が増加、充当可能基金残高が減少したため、分子が大きくなり、比率が増加することとなった。</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今後も、老朽化した施設の更新により同傾向が続くことが想定される。</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57557</xdr:rowOff>
    </xdr:from>
    <xdr:to>
      <xdr:col>76</xdr:col>
      <xdr:colOff>73025</xdr:colOff>
      <xdr:row>32</xdr:row>
      <xdr:rowOff>159157</xdr:rowOff>
    </xdr:to>
    <xdr:sp macro="" textlink="">
      <xdr:nvSpPr>
        <xdr:cNvPr id="143" name="楕円 142"/>
        <xdr:cNvSpPr/>
      </xdr:nvSpPr>
      <xdr:spPr>
        <a:xfrm>
          <a:off x="147447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35984</xdr:rowOff>
    </xdr:from>
    <xdr:ext cx="469744" cy="259045"/>
    <xdr:sp macro="" textlink="">
      <xdr:nvSpPr>
        <xdr:cNvPr id="144" name="債務償還比率該当値テキスト"/>
        <xdr:cNvSpPr txBox="1"/>
      </xdr:nvSpPr>
      <xdr:spPr>
        <a:xfrm>
          <a:off x="14846300" y="629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165247</xdr:rowOff>
    </xdr:from>
    <xdr:to>
      <xdr:col>72</xdr:col>
      <xdr:colOff>123825</xdr:colOff>
      <xdr:row>33</xdr:row>
      <xdr:rowOff>95397</xdr:rowOff>
    </xdr:to>
    <xdr:sp macro="" textlink="">
      <xdr:nvSpPr>
        <xdr:cNvPr id="145" name="楕円 144"/>
        <xdr:cNvSpPr/>
      </xdr:nvSpPr>
      <xdr:spPr>
        <a:xfrm>
          <a:off x="14033500" y="64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108357</xdr:rowOff>
    </xdr:from>
    <xdr:to>
      <xdr:col>76</xdr:col>
      <xdr:colOff>22225</xdr:colOff>
      <xdr:row>33</xdr:row>
      <xdr:rowOff>44597</xdr:rowOff>
    </xdr:to>
    <xdr:cxnSp macro="">
      <xdr:nvCxnSpPr>
        <xdr:cNvPr id="146" name="直線コネクタ 145"/>
        <xdr:cNvCxnSpPr/>
      </xdr:nvCxnSpPr>
      <xdr:spPr>
        <a:xfrm flipV="1">
          <a:off x="14084300" y="6366282"/>
          <a:ext cx="711200" cy="10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86524</xdr:rowOff>
    </xdr:from>
    <xdr:ext cx="469744" cy="259045"/>
    <xdr:sp macro="" textlink="">
      <xdr:nvSpPr>
        <xdr:cNvPr id="148" name="n_1mainValue債務償還比率"/>
        <xdr:cNvSpPr txBox="1"/>
      </xdr:nvSpPr>
      <xdr:spPr>
        <a:xfrm>
          <a:off x="13836727" y="651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1" name="楕円 70"/>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2" name="【道路】&#10;有形固定資産減価償却率該当値テキスト"/>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3" name="楕円 72"/>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70485</xdr:rowOff>
    </xdr:to>
    <xdr:cxnSp macro="">
      <xdr:nvCxnSpPr>
        <xdr:cNvPr id="74" name="直線コネクタ 73"/>
        <xdr:cNvCxnSpPr/>
      </xdr:nvCxnSpPr>
      <xdr:spPr>
        <a:xfrm flipV="1">
          <a:off x="3797300" y="65493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5" name="楕円 74"/>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108585</xdr:rowOff>
    </xdr:to>
    <xdr:cxnSp macro="">
      <xdr:nvCxnSpPr>
        <xdr:cNvPr id="76" name="直線コネクタ 75"/>
        <xdr:cNvCxnSpPr/>
      </xdr:nvCxnSpPr>
      <xdr:spPr>
        <a:xfrm flipV="1">
          <a:off x="2908300" y="6585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7" name="楕円 76"/>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108585</xdr:rowOff>
    </xdr:from>
    <xdr:to>
      <xdr:col>15</xdr:col>
      <xdr:colOff>50800</xdr:colOff>
      <xdr:row>38</xdr:row>
      <xdr:rowOff>144780</xdr:rowOff>
    </xdr:to>
    <xdr:cxnSp macro="">
      <xdr:nvCxnSpPr>
        <xdr:cNvPr id="78" name="直線コネクタ 77"/>
        <xdr:cNvCxnSpPr/>
      </xdr:nvCxnSpPr>
      <xdr:spPr>
        <a:xfrm flipV="1">
          <a:off x="2019300" y="66236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2" name="n_1main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mainValue【道路】&#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4" name="n_3mainValue【道路】&#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111354</xdr:rowOff>
    </xdr:from>
    <xdr:to>
      <xdr:col>55</xdr:col>
      <xdr:colOff>50800</xdr:colOff>
      <xdr:row>40</xdr:row>
      <xdr:rowOff>41504</xdr:rowOff>
    </xdr:to>
    <xdr:sp macro="" textlink="">
      <xdr:nvSpPr>
        <xdr:cNvPr id="121" name="楕円 120"/>
        <xdr:cNvSpPr/>
      </xdr:nvSpPr>
      <xdr:spPr>
        <a:xfrm>
          <a:off x="10426700" y="67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89781</xdr:rowOff>
    </xdr:from>
    <xdr:ext cx="469744" cy="259045"/>
    <xdr:sp macro="" textlink="">
      <xdr:nvSpPr>
        <xdr:cNvPr id="122" name="【道路】&#10;一人当たり延長該当値テキスト"/>
        <xdr:cNvSpPr txBox="1"/>
      </xdr:nvSpPr>
      <xdr:spPr>
        <a:xfrm>
          <a:off x="10515600" y="67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112040</xdr:rowOff>
    </xdr:from>
    <xdr:to>
      <xdr:col>50</xdr:col>
      <xdr:colOff>165100</xdr:colOff>
      <xdr:row>40</xdr:row>
      <xdr:rowOff>42190</xdr:rowOff>
    </xdr:to>
    <xdr:sp macro="" textlink="">
      <xdr:nvSpPr>
        <xdr:cNvPr id="123" name="楕円 122"/>
        <xdr:cNvSpPr/>
      </xdr:nvSpPr>
      <xdr:spPr>
        <a:xfrm>
          <a:off x="9588500" y="67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162154</xdr:rowOff>
    </xdr:from>
    <xdr:to>
      <xdr:col>55</xdr:col>
      <xdr:colOff>0</xdr:colOff>
      <xdr:row>39</xdr:row>
      <xdr:rowOff>162840</xdr:rowOff>
    </xdr:to>
    <xdr:cxnSp macro="">
      <xdr:nvCxnSpPr>
        <xdr:cNvPr id="124" name="直線コネクタ 123"/>
        <xdr:cNvCxnSpPr/>
      </xdr:nvCxnSpPr>
      <xdr:spPr>
        <a:xfrm flipV="1">
          <a:off x="9639300" y="684870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114783</xdr:rowOff>
    </xdr:from>
    <xdr:to>
      <xdr:col>46</xdr:col>
      <xdr:colOff>38100</xdr:colOff>
      <xdr:row>40</xdr:row>
      <xdr:rowOff>44933</xdr:rowOff>
    </xdr:to>
    <xdr:sp macro="" textlink="">
      <xdr:nvSpPr>
        <xdr:cNvPr id="125" name="楕円 124"/>
        <xdr:cNvSpPr/>
      </xdr:nvSpPr>
      <xdr:spPr>
        <a:xfrm>
          <a:off x="8699500" y="68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162840</xdr:rowOff>
    </xdr:from>
    <xdr:to>
      <xdr:col>50</xdr:col>
      <xdr:colOff>114300</xdr:colOff>
      <xdr:row>39</xdr:row>
      <xdr:rowOff>165583</xdr:rowOff>
    </xdr:to>
    <xdr:cxnSp macro="">
      <xdr:nvCxnSpPr>
        <xdr:cNvPr id="126" name="直線コネクタ 125"/>
        <xdr:cNvCxnSpPr/>
      </xdr:nvCxnSpPr>
      <xdr:spPr>
        <a:xfrm flipV="1">
          <a:off x="8750300" y="684939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114005</xdr:rowOff>
    </xdr:from>
    <xdr:to>
      <xdr:col>41</xdr:col>
      <xdr:colOff>101600</xdr:colOff>
      <xdr:row>40</xdr:row>
      <xdr:rowOff>44155</xdr:rowOff>
    </xdr:to>
    <xdr:sp macro="" textlink="">
      <xdr:nvSpPr>
        <xdr:cNvPr id="127" name="楕円 126"/>
        <xdr:cNvSpPr/>
      </xdr:nvSpPr>
      <xdr:spPr>
        <a:xfrm>
          <a:off x="7810500" y="68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164805</xdr:rowOff>
    </xdr:from>
    <xdr:to>
      <xdr:col>45</xdr:col>
      <xdr:colOff>177800</xdr:colOff>
      <xdr:row>39</xdr:row>
      <xdr:rowOff>165583</xdr:rowOff>
    </xdr:to>
    <xdr:cxnSp macro="">
      <xdr:nvCxnSpPr>
        <xdr:cNvPr id="128" name="直線コネクタ 127"/>
        <xdr:cNvCxnSpPr/>
      </xdr:nvCxnSpPr>
      <xdr:spPr>
        <a:xfrm>
          <a:off x="7861300" y="6851355"/>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33317</xdr:rowOff>
    </xdr:from>
    <xdr:ext cx="469744" cy="259045"/>
    <xdr:sp macro="" textlink="">
      <xdr:nvSpPr>
        <xdr:cNvPr id="132" name="n_1mainValue【道路】&#10;一人当たり延長"/>
        <xdr:cNvSpPr txBox="1"/>
      </xdr:nvSpPr>
      <xdr:spPr>
        <a:xfrm>
          <a:off x="9391727" y="68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36060</xdr:rowOff>
    </xdr:from>
    <xdr:ext cx="469744" cy="259045"/>
    <xdr:sp macro="" textlink="">
      <xdr:nvSpPr>
        <xdr:cNvPr id="133" name="n_2mainValue【道路】&#10;一人当たり延長"/>
        <xdr:cNvSpPr txBox="1"/>
      </xdr:nvSpPr>
      <xdr:spPr>
        <a:xfrm>
          <a:off x="8515427" y="689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35282</xdr:rowOff>
    </xdr:from>
    <xdr:ext cx="469744" cy="259045"/>
    <xdr:sp macro="" textlink="">
      <xdr:nvSpPr>
        <xdr:cNvPr id="134" name="n_3mainValue【道路】&#10;一人当たり延長"/>
        <xdr:cNvSpPr txBox="1"/>
      </xdr:nvSpPr>
      <xdr:spPr>
        <a:xfrm>
          <a:off x="7626427" y="68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112485</xdr:rowOff>
    </xdr:from>
    <xdr:to>
      <xdr:col>24</xdr:col>
      <xdr:colOff>114300</xdr:colOff>
      <xdr:row>59</xdr:row>
      <xdr:rowOff>42635</xdr:rowOff>
    </xdr:to>
    <xdr:sp macro="" textlink="">
      <xdr:nvSpPr>
        <xdr:cNvPr id="175" name="楕円 174"/>
        <xdr:cNvSpPr/>
      </xdr:nvSpPr>
      <xdr:spPr>
        <a:xfrm>
          <a:off x="4584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135362</xdr:rowOff>
    </xdr:from>
    <xdr:ext cx="405111" cy="259045"/>
    <xdr:sp macro="" textlink="">
      <xdr:nvSpPr>
        <xdr:cNvPr id="176" name="【橋りょう・トンネル】&#10;有形固定資産減価償却率該当値テキスト"/>
        <xdr:cNvSpPr txBox="1"/>
      </xdr:nvSpPr>
      <xdr:spPr>
        <a:xfrm>
          <a:off x="4673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140244</xdr:rowOff>
    </xdr:from>
    <xdr:to>
      <xdr:col>20</xdr:col>
      <xdr:colOff>38100</xdr:colOff>
      <xdr:row>59</xdr:row>
      <xdr:rowOff>70394</xdr:rowOff>
    </xdr:to>
    <xdr:sp macro="" textlink="">
      <xdr:nvSpPr>
        <xdr:cNvPr id="177" name="楕円 176"/>
        <xdr:cNvSpPr/>
      </xdr:nvSpPr>
      <xdr:spPr>
        <a:xfrm>
          <a:off x="3746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19594</xdr:rowOff>
    </xdr:to>
    <xdr:cxnSp macro="">
      <xdr:nvCxnSpPr>
        <xdr:cNvPr id="178" name="直線コネクタ 177"/>
        <xdr:cNvCxnSpPr/>
      </xdr:nvCxnSpPr>
      <xdr:spPr>
        <a:xfrm flipV="1">
          <a:off x="3797300" y="101073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37374</xdr:rowOff>
    </xdr:from>
    <xdr:to>
      <xdr:col>10</xdr:col>
      <xdr:colOff>165100</xdr:colOff>
      <xdr:row>59</xdr:row>
      <xdr:rowOff>138974</xdr:rowOff>
    </xdr:to>
    <xdr:sp macro="" textlink="">
      <xdr:nvSpPr>
        <xdr:cNvPr id="179" name="楕円 178"/>
        <xdr:cNvSpPr/>
      </xdr:nvSpPr>
      <xdr:spPr>
        <a:xfrm>
          <a:off x="1968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118671</xdr:rowOff>
    </xdr:from>
    <xdr:ext cx="405111" cy="259045"/>
    <xdr:sp macro="" textlink="">
      <xdr:nvSpPr>
        <xdr:cNvPr id="180"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1"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2"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86921</xdr:rowOff>
    </xdr:from>
    <xdr:ext cx="405111" cy="259045"/>
    <xdr:sp macro="" textlink="">
      <xdr:nvSpPr>
        <xdr:cNvPr id="183" name="n_1main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155501</xdr:rowOff>
    </xdr:from>
    <xdr:ext cx="405111" cy="259045"/>
    <xdr:sp macro="" textlink="">
      <xdr:nvSpPr>
        <xdr:cNvPr id="184" name="n_3mainValue【橋りょう・トンネル】&#10;有形固定資産減価償却率"/>
        <xdr:cNvSpPr txBox="1"/>
      </xdr:nvSpPr>
      <xdr:spPr>
        <a:xfrm>
          <a:off x="1816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5" name="直線コネクタ 19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6" name="テキスト ボックス 19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7" name="直線コネクタ 19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8" name="テキスト ボックス 19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9" name="直線コネクタ 19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0" name="テキスト ボックス 19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1" name="直線コネクタ 20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2" name="テキスト ボックス 20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3" name="直線コネクタ 20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4" name="テキスト ボックス 20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5" name="直線コネクタ 20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6" name="テキスト ボックス 20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0" name="直線コネクタ 209"/>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1"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2" name="直線コネクタ 211"/>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3"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4" name="直線コネクタ 213"/>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5"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6" name="フローチャート: 判断 215"/>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7" name="フローチャート: 判断 216"/>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8" name="フローチャート: 判断 217"/>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9" name="フローチャート: 判断 218"/>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34448</xdr:rowOff>
    </xdr:from>
    <xdr:to>
      <xdr:col>55</xdr:col>
      <xdr:colOff>50800</xdr:colOff>
      <xdr:row>64</xdr:row>
      <xdr:rowOff>136048</xdr:rowOff>
    </xdr:to>
    <xdr:sp macro="" textlink="">
      <xdr:nvSpPr>
        <xdr:cNvPr id="225" name="楕円 224"/>
        <xdr:cNvSpPr/>
      </xdr:nvSpPr>
      <xdr:spPr>
        <a:xfrm>
          <a:off x="10426700" y="110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26"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34596</xdr:rowOff>
    </xdr:from>
    <xdr:to>
      <xdr:col>50</xdr:col>
      <xdr:colOff>165100</xdr:colOff>
      <xdr:row>64</xdr:row>
      <xdr:rowOff>136196</xdr:rowOff>
    </xdr:to>
    <xdr:sp macro="" textlink="">
      <xdr:nvSpPr>
        <xdr:cNvPr id="227" name="楕円 226"/>
        <xdr:cNvSpPr/>
      </xdr:nvSpPr>
      <xdr:spPr>
        <a:xfrm>
          <a:off x="9588500" y="110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85248</xdr:rowOff>
    </xdr:from>
    <xdr:to>
      <xdr:col>55</xdr:col>
      <xdr:colOff>0</xdr:colOff>
      <xdr:row>64</xdr:row>
      <xdr:rowOff>85396</xdr:rowOff>
    </xdr:to>
    <xdr:cxnSp macro="">
      <xdr:nvCxnSpPr>
        <xdr:cNvPr id="228" name="直線コネクタ 227"/>
        <xdr:cNvCxnSpPr/>
      </xdr:nvCxnSpPr>
      <xdr:spPr>
        <a:xfrm flipV="1">
          <a:off x="9639300" y="11058048"/>
          <a:ext cx="8382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34235</xdr:rowOff>
    </xdr:from>
    <xdr:to>
      <xdr:col>41</xdr:col>
      <xdr:colOff>101600</xdr:colOff>
      <xdr:row>64</xdr:row>
      <xdr:rowOff>135835</xdr:rowOff>
    </xdr:to>
    <xdr:sp macro="" textlink="">
      <xdr:nvSpPr>
        <xdr:cNvPr id="229" name="楕円 228"/>
        <xdr:cNvSpPr/>
      </xdr:nvSpPr>
      <xdr:spPr>
        <a:xfrm>
          <a:off x="7810500" y="110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135580</xdr:rowOff>
    </xdr:from>
    <xdr:ext cx="599010" cy="259045"/>
    <xdr:sp macro="" textlink="">
      <xdr:nvSpPr>
        <xdr:cNvPr id="230"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1"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2"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127323</xdr:rowOff>
    </xdr:from>
    <xdr:ext cx="599010" cy="259045"/>
    <xdr:sp macro="" textlink="">
      <xdr:nvSpPr>
        <xdr:cNvPr id="233" name="n_1mainValue【橋りょう・トンネル】&#10;一人当たり有形固定資産（償却資産）額"/>
        <xdr:cNvSpPr txBox="1"/>
      </xdr:nvSpPr>
      <xdr:spPr>
        <a:xfrm>
          <a:off x="9327095" y="1110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126962</xdr:rowOff>
    </xdr:from>
    <xdr:ext cx="599010" cy="259045"/>
    <xdr:sp macro="" textlink="">
      <xdr:nvSpPr>
        <xdr:cNvPr id="234" name="n_3mainValue【橋りょう・トンネル】&#10;一人当たり有形固定資産（償却資産）額"/>
        <xdr:cNvSpPr txBox="1"/>
      </xdr:nvSpPr>
      <xdr:spPr>
        <a:xfrm>
          <a:off x="7561795" y="1109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5" name="直線コネクタ 24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6" name="テキスト ボックス 24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7" name="直線コネクタ 24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8" name="テキスト ボックス 24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9" name="直線コネクタ 24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0" name="テキスト ボックス 24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1" name="直線コネクタ 25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2" name="テキスト ボックス 25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3" name="直線コネクタ 25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4" name="テキスト ボックス 25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5" name="直線コネクタ 25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6" name="テキスト ボックス 25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8" name="テキスト ボックス 2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0" name="直線コネクタ 259"/>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1"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62" name="直線コネクタ 261"/>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3"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4" name="直線コネクタ 26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5"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6" name="フローチャート: 判断 265"/>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7" name="フローチャート: 判断 266"/>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8" name="フローチャート: 判断 267"/>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9" name="フローチャート: 判断 268"/>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142421</xdr:rowOff>
    </xdr:from>
    <xdr:to>
      <xdr:col>24</xdr:col>
      <xdr:colOff>114300</xdr:colOff>
      <xdr:row>78</xdr:row>
      <xdr:rowOff>72571</xdr:rowOff>
    </xdr:to>
    <xdr:sp macro="" textlink="">
      <xdr:nvSpPr>
        <xdr:cNvPr id="275" name="楕円 274"/>
        <xdr:cNvSpPr/>
      </xdr:nvSpPr>
      <xdr:spPr>
        <a:xfrm>
          <a:off x="45847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57348</xdr:rowOff>
    </xdr:from>
    <xdr:ext cx="405111" cy="259045"/>
    <xdr:sp macro="" textlink="">
      <xdr:nvSpPr>
        <xdr:cNvPr id="276" name="【公営住宅】&#10;有形固定資産減価償却率該当値テキスト"/>
        <xdr:cNvSpPr txBox="1"/>
      </xdr:nvSpPr>
      <xdr:spPr>
        <a:xfrm>
          <a:off x="4673600" y="1325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166914</xdr:rowOff>
    </xdr:from>
    <xdr:to>
      <xdr:col>20</xdr:col>
      <xdr:colOff>38100</xdr:colOff>
      <xdr:row>78</xdr:row>
      <xdr:rowOff>97064</xdr:rowOff>
    </xdr:to>
    <xdr:sp macro="" textlink="">
      <xdr:nvSpPr>
        <xdr:cNvPr id="277" name="楕円 276"/>
        <xdr:cNvSpPr/>
      </xdr:nvSpPr>
      <xdr:spPr>
        <a:xfrm>
          <a:off x="3746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21771</xdr:rowOff>
    </xdr:from>
    <xdr:to>
      <xdr:col>24</xdr:col>
      <xdr:colOff>63500</xdr:colOff>
      <xdr:row>78</xdr:row>
      <xdr:rowOff>46264</xdr:rowOff>
    </xdr:to>
    <xdr:cxnSp macro="">
      <xdr:nvCxnSpPr>
        <xdr:cNvPr id="278" name="直線コネクタ 277"/>
        <xdr:cNvCxnSpPr/>
      </xdr:nvCxnSpPr>
      <xdr:spPr>
        <a:xfrm flipV="1">
          <a:off x="3797300" y="133948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21589</xdr:rowOff>
    </xdr:from>
    <xdr:to>
      <xdr:col>15</xdr:col>
      <xdr:colOff>101600</xdr:colOff>
      <xdr:row>78</xdr:row>
      <xdr:rowOff>123189</xdr:rowOff>
    </xdr:to>
    <xdr:sp macro="" textlink="">
      <xdr:nvSpPr>
        <xdr:cNvPr id="279" name="楕円 278"/>
        <xdr:cNvSpPr/>
      </xdr:nvSpPr>
      <xdr:spPr>
        <a:xfrm>
          <a:off x="2857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46264</xdr:rowOff>
    </xdr:from>
    <xdr:to>
      <xdr:col>19</xdr:col>
      <xdr:colOff>177800</xdr:colOff>
      <xdr:row>78</xdr:row>
      <xdr:rowOff>72389</xdr:rowOff>
    </xdr:to>
    <xdr:cxnSp macro="">
      <xdr:nvCxnSpPr>
        <xdr:cNvPr id="280" name="直線コネクタ 279"/>
        <xdr:cNvCxnSpPr/>
      </xdr:nvCxnSpPr>
      <xdr:spPr>
        <a:xfrm flipV="1">
          <a:off x="2908300" y="134193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50981</xdr:rowOff>
    </xdr:from>
    <xdr:to>
      <xdr:col>10</xdr:col>
      <xdr:colOff>165100</xdr:colOff>
      <xdr:row>78</xdr:row>
      <xdr:rowOff>152581</xdr:rowOff>
    </xdr:to>
    <xdr:sp macro="" textlink="">
      <xdr:nvSpPr>
        <xdr:cNvPr id="281" name="楕円 280"/>
        <xdr:cNvSpPr/>
      </xdr:nvSpPr>
      <xdr:spPr>
        <a:xfrm>
          <a:off x="1968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72389</xdr:rowOff>
    </xdr:from>
    <xdr:to>
      <xdr:col>15</xdr:col>
      <xdr:colOff>50800</xdr:colOff>
      <xdr:row>78</xdr:row>
      <xdr:rowOff>101781</xdr:rowOff>
    </xdr:to>
    <xdr:cxnSp macro="">
      <xdr:nvCxnSpPr>
        <xdr:cNvPr id="282" name="直線コネクタ 281"/>
        <xdr:cNvCxnSpPr/>
      </xdr:nvCxnSpPr>
      <xdr:spPr>
        <a:xfrm flipV="1">
          <a:off x="2019300" y="13445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83"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84"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85"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113591</xdr:rowOff>
    </xdr:from>
    <xdr:ext cx="405111" cy="259045"/>
    <xdr:sp macro="" textlink="">
      <xdr:nvSpPr>
        <xdr:cNvPr id="286" name="n_1mainValue【公営住宅】&#10;有形固定資産減価償却率"/>
        <xdr:cNvSpPr txBox="1"/>
      </xdr:nvSpPr>
      <xdr:spPr>
        <a:xfrm>
          <a:off x="3582044" y="1314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139716</xdr:rowOff>
    </xdr:from>
    <xdr:ext cx="405111" cy="259045"/>
    <xdr:sp macro="" textlink="">
      <xdr:nvSpPr>
        <xdr:cNvPr id="287" name="n_2mainValue【公営住宅】&#10;有形固定資産減価償却率"/>
        <xdr:cNvSpPr txBox="1"/>
      </xdr:nvSpPr>
      <xdr:spPr>
        <a:xfrm>
          <a:off x="2705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169108</xdr:rowOff>
    </xdr:from>
    <xdr:ext cx="405111" cy="259045"/>
    <xdr:sp macro="" textlink="">
      <xdr:nvSpPr>
        <xdr:cNvPr id="288" name="n_3mainValue【公営住宅】&#10;有形固定資産減価償却率"/>
        <xdr:cNvSpPr txBox="1"/>
      </xdr:nvSpPr>
      <xdr:spPr>
        <a:xfrm>
          <a:off x="18167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9" name="直線コネクタ 29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0" name="テキスト ボックス 29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1" name="直線コネクタ 30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2" name="テキスト ボックス 30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3" name="直線コネクタ 30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4" name="テキスト ボックス 30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5" name="直線コネクタ 30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6" name="テキスト ボックス 30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7" name="直線コネクタ 30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8" name="テキスト ボックス 30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9" name="直線コネクタ 30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0" name="テキスト ボックス 30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14" name="直線コネクタ 313"/>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15"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16" name="直線コネクタ 315"/>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7"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8" name="直線コネクタ 317"/>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19"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0" name="フローチャート: 判断 319"/>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1" name="フローチャート: 判断 320"/>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22" name="フローチャート: 判断 321"/>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23" name="フローチャート: 判断 322"/>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154505</xdr:rowOff>
    </xdr:from>
    <xdr:to>
      <xdr:col>55</xdr:col>
      <xdr:colOff>50800</xdr:colOff>
      <xdr:row>86</xdr:row>
      <xdr:rowOff>84655</xdr:rowOff>
    </xdr:to>
    <xdr:sp macro="" textlink="">
      <xdr:nvSpPr>
        <xdr:cNvPr id="329" name="楕円 328"/>
        <xdr:cNvSpPr/>
      </xdr:nvSpPr>
      <xdr:spPr>
        <a:xfrm>
          <a:off x="10426700" y="147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5932</xdr:rowOff>
    </xdr:from>
    <xdr:ext cx="469744" cy="259045"/>
    <xdr:sp macro="" textlink="">
      <xdr:nvSpPr>
        <xdr:cNvPr id="330" name="【公営住宅】&#10;一人当たり面積該当値テキスト"/>
        <xdr:cNvSpPr txBox="1"/>
      </xdr:nvSpPr>
      <xdr:spPr>
        <a:xfrm>
          <a:off x="10515600" y="145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31" name="楕円 330"/>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33855</xdr:rowOff>
    </xdr:to>
    <xdr:cxnSp macro="">
      <xdr:nvCxnSpPr>
        <xdr:cNvPr id="332" name="直線コネクタ 331"/>
        <xdr:cNvCxnSpPr/>
      </xdr:nvCxnSpPr>
      <xdr:spPr>
        <a:xfrm>
          <a:off x="9639300" y="1477822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153526</xdr:rowOff>
    </xdr:from>
    <xdr:to>
      <xdr:col>46</xdr:col>
      <xdr:colOff>38100</xdr:colOff>
      <xdr:row>86</xdr:row>
      <xdr:rowOff>83676</xdr:rowOff>
    </xdr:to>
    <xdr:sp macro="" textlink="">
      <xdr:nvSpPr>
        <xdr:cNvPr id="333" name="楕円 332"/>
        <xdr:cNvSpPr/>
      </xdr:nvSpPr>
      <xdr:spPr>
        <a:xfrm>
          <a:off x="8699500" y="147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32876</xdr:rowOff>
    </xdr:from>
    <xdr:to>
      <xdr:col>50</xdr:col>
      <xdr:colOff>114300</xdr:colOff>
      <xdr:row>86</xdr:row>
      <xdr:rowOff>33528</xdr:rowOff>
    </xdr:to>
    <xdr:cxnSp macro="">
      <xdr:nvCxnSpPr>
        <xdr:cNvPr id="334" name="直線コネクタ 333"/>
        <xdr:cNvCxnSpPr/>
      </xdr:nvCxnSpPr>
      <xdr:spPr>
        <a:xfrm>
          <a:off x="8750300" y="147775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152219</xdr:rowOff>
    </xdr:from>
    <xdr:to>
      <xdr:col>41</xdr:col>
      <xdr:colOff>101600</xdr:colOff>
      <xdr:row>86</xdr:row>
      <xdr:rowOff>82369</xdr:rowOff>
    </xdr:to>
    <xdr:sp macro="" textlink="">
      <xdr:nvSpPr>
        <xdr:cNvPr id="335" name="楕円 334"/>
        <xdr:cNvSpPr/>
      </xdr:nvSpPr>
      <xdr:spPr>
        <a:xfrm>
          <a:off x="7810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31569</xdr:rowOff>
    </xdr:from>
    <xdr:to>
      <xdr:col>45</xdr:col>
      <xdr:colOff>177800</xdr:colOff>
      <xdr:row>86</xdr:row>
      <xdr:rowOff>32876</xdr:rowOff>
    </xdr:to>
    <xdr:cxnSp macro="">
      <xdr:nvCxnSpPr>
        <xdr:cNvPr id="336" name="直線コネクタ 335"/>
        <xdr:cNvCxnSpPr/>
      </xdr:nvCxnSpPr>
      <xdr:spPr>
        <a:xfrm>
          <a:off x="7861300" y="1477626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37"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38"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39"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100855</xdr:rowOff>
    </xdr:from>
    <xdr:ext cx="469744" cy="259045"/>
    <xdr:sp macro="" textlink="">
      <xdr:nvSpPr>
        <xdr:cNvPr id="340" name="n_1mainValue【公営住宅】&#10;一人当たり面積"/>
        <xdr:cNvSpPr txBox="1"/>
      </xdr:nvSpPr>
      <xdr:spPr>
        <a:xfrm>
          <a:off x="9391727" y="1450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100203</xdr:rowOff>
    </xdr:from>
    <xdr:ext cx="469744" cy="259045"/>
    <xdr:sp macro="" textlink="">
      <xdr:nvSpPr>
        <xdr:cNvPr id="341" name="n_2mainValue【公営住宅】&#10;一人当たり面積"/>
        <xdr:cNvSpPr txBox="1"/>
      </xdr:nvSpPr>
      <xdr:spPr>
        <a:xfrm>
          <a:off x="8515427" y="1450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98896</xdr:rowOff>
    </xdr:from>
    <xdr:ext cx="469744" cy="259045"/>
    <xdr:sp macro="" textlink="">
      <xdr:nvSpPr>
        <xdr:cNvPr id="342" name="n_3mainValue【公営住宅】&#10;一人当たり面積"/>
        <xdr:cNvSpPr txBox="1"/>
      </xdr:nvSpPr>
      <xdr:spPr>
        <a:xfrm>
          <a:off x="76264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84" name="直線コネクタ 38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8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86" name="直線コネクタ 38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8" name="直線コネクタ 38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89"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0" name="フローチャート: 判断 38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1" name="フローチャート: 判断 39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92" name="フローチャート: 判断 39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3" name="フローチャート: 判断 39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165826</xdr:rowOff>
    </xdr:from>
    <xdr:to>
      <xdr:col>85</xdr:col>
      <xdr:colOff>177800</xdr:colOff>
      <xdr:row>36</xdr:row>
      <xdr:rowOff>95976</xdr:rowOff>
    </xdr:to>
    <xdr:sp macro="" textlink="">
      <xdr:nvSpPr>
        <xdr:cNvPr id="399" name="楕円 398"/>
        <xdr:cNvSpPr/>
      </xdr:nvSpPr>
      <xdr:spPr>
        <a:xfrm>
          <a:off x="162687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17253</xdr:rowOff>
    </xdr:from>
    <xdr:ext cx="405111" cy="259045"/>
    <xdr:sp macro="" textlink="">
      <xdr:nvSpPr>
        <xdr:cNvPr id="400" name="【認定こども園・幼稚園・保育所】&#10;有形固定資産減価償却率該当値テキスト"/>
        <xdr:cNvSpPr txBox="1"/>
      </xdr:nvSpPr>
      <xdr:spPr>
        <a:xfrm>
          <a:off x="16357600" y="60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401" name="楕円 400"/>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45176</xdr:rowOff>
    </xdr:from>
    <xdr:to>
      <xdr:col>85</xdr:col>
      <xdr:colOff>127000</xdr:colOff>
      <xdr:row>36</xdr:row>
      <xdr:rowOff>76200</xdr:rowOff>
    </xdr:to>
    <xdr:cxnSp macro="">
      <xdr:nvCxnSpPr>
        <xdr:cNvPr id="402" name="直線コネクタ 401"/>
        <xdr:cNvCxnSpPr/>
      </xdr:nvCxnSpPr>
      <xdr:spPr>
        <a:xfrm flipV="1">
          <a:off x="15481300" y="62173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03" name="楕円 402"/>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110490</xdr:rowOff>
    </xdr:to>
    <xdr:cxnSp macro="">
      <xdr:nvCxnSpPr>
        <xdr:cNvPr id="404" name="直線コネクタ 403"/>
        <xdr:cNvCxnSpPr/>
      </xdr:nvCxnSpPr>
      <xdr:spPr>
        <a:xfrm flipV="1">
          <a:off x="14592300" y="62484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87449</xdr:rowOff>
    </xdr:from>
    <xdr:to>
      <xdr:col>72</xdr:col>
      <xdr:colOff>38100</xdr:colOff>
      <xdr:row>37</xdr:row>
      <xdr:rowOff>17599</xdr:rowOff>
    </xdr:to>
    <xdr:sp macro="" textlink="">
      <xdr:nvSpPr>
        <xdr:cNvPr id="405" name="楕円 404"/>
        <xdr:cNvSpPr/>
      </xdr:nvSpPr>
      <xdr:spPr>
        <a:xfrm>
          <a:off x="13652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138249</xdr:rowOff>
    </xdr:to>
    <xdr:cxnSp macro="">
      <xdr:nvCxnSpPr>
        <xdr:cNvPr id="406" name="直線コネクタ 405"/>
        <xdr:cNvCxnSpPr/>
      </xdr:nvCxnSpPr>
      <xdr:spPr>
        <a:xfrm flipV="1">
          <a:off x="13703300" y="62826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0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08"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09"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410" name="n_1main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11" name="n_2mainValue【認定こども園・幼稚園・保育所】&#10;有形固定資産減価償却率"/>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34126</xdr:rowOff>
    </xdr:from>
    <xdr:ext cx="405111" cy="259045"/>
    <xdr:sp macro="" textlink="">
      <xdr:nvSpPr>
        <xdr:cNvPr id="412" name="n_3mainValue【認定こども園・幼稚園・保育所】&#10;有形固定資産減価償却率"/>
        <xdr:cNvSpPr txBox="1"/>
      </xdr:nvSpPr>
      <xdr:spPr>
        <a:xfrm>
          <a:off x="13500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3" name="直線コネクタ 4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4" name="テキスト ボックス 42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5" name="直線コネクタ 4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6" name="テキスト ボックス 42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7" name="直線コネクタ 4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8" name="テキスト ボックス 42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9" name="直線コネクタ 4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0" name="テキスト ボックス 42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1" name="直線コネクタ 4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2" name="テキスト ボックス 43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36" name="直線コネクタ 435"/>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3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38" name="直線コネクタ 43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39"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0" name="直線コネクタ 439"/>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1"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42" name="フローチャート: 判断 441"/>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43" name="フローチャート: 判断 442"/>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44" name="フローチャート: 判断 443"/>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45" name="フローチャート: 判断 444"/>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82550</xdr:rowOff>
    </xdr:from>
    <xdr:to>
      <xdr:col>116</xdr:col>
      <xdr:colOff>114300</xdr:colOff>
      <xdr:row>37</xdr:row>
      <xdr:rowOff>12700</xdr:rowOff>
    </xdr:to>
    <xdr:sp macro="" textlink="">
      <xdr:nvSpPr>
        <xdr:cNvPr id="451" name="楕円 450"/>
        <xdr:cNvSpPr/>
      </xdr:nvSpPr>
      <xdr:spPr>
        <a:xfrm>
          <a:off x="22110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105427</xdr:rowOff>
    </xdr:from>
    <xdr:ext cx="469744" cy="259045"/>
    <xdr:sp macro="" textlink="">
      <xdr:nvSpPr>
        <xdr:cNvPr id="452" name="【認定こども園・幼稚園・保育所】&#10;一人当たり面積該当値テキスト"/>
        <xdr:cNvSpPr txBox="1"/>
      </xdr:nvSpPr>
      <xdr:spPr>
        <a:xfrm>
          <a:off x="2219960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82550</xdr:rowOff>
    </xdr:from>
    <xdr:to>
      <xdr:col>112</xdr:col>
      <xdr:colOff>38100</xdr:colOff>
      <xdr:row>37</xdr:row>
      <xdr:rowOff>12700</xdr:rowOff>
    </xdr:to>
    <xdr:sp macro="" textlink="">
      <xdr:nvSpPr>
        <xdr:cNvPr id="453" name="楕円 452"/>
        <xdr:cNvSpPr/>
      </xdr:nvSpPr>
      <xdr:spPr>
        <a:xfrm>
          <a:off x="21272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133350</xdr:rowOff>
    </xdr:from>
    <xdr:to>
      <xdr:col>116</xdr:col>
      <xdr:colOff>63500</xdr:colOff>
      <xdr:row>36</xdr:row>
      <xdr:rowOff>133350</xdr:rowOff>
    </xdr:to>
    <xdr:cxnSp macro="">
      <xdr:nvCxnSpPr>
        <xdr:cNvPr id="454" name="直線コネクタ 453"/>
        <xdr:cNvCxnSpPr/>
      </xdr:nvCxnSpPr>
      <xdr:spPr>
        <a:xfrm>
          <a:off x="21323300" y="6305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74930</xdr:rowOff>
    </xdr:from>
    <xdr:to>
      <xdr:col>107</xdr:col>
      <xdr:colOff>101600</xdr:colOff>
      <xdr:row>37</xdr:row>
      <xdr:rowOff>5080</xdr:rowOff>
    </xdr:to>
    <xdr:sp macro="" textlink="">
      <xdr:nvSpPr>
        <xdr:cNvPr id="455" name="楕円 454"/>
        <xdr:cNvSpPr/>
      </xdr:nvSpPr>
      <xdr:spPr>
        <a:xfrm>
          <a:off x="2038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125730</xdr:rowOff>
    </xdr:from>
    <xdr:to>
      <xdr:col>111</xdr:col>
      <xdr:colOff>177800</xdr:colOff>
      <xdr:row>36</xdr:row>
      <xdr:rowOff>133350</xdr:rowOff>
    </xdr:to>
    <xdr:cxnSp macro="">
      <xdr:nvCxnSpPr>
        <xdr:cNvPr id="456" name="直線コネクタ 455"/>
        <xdr:cNvCxnSpPr/>
      </xdr:nvCxnSpPr>
      <xdr:spPr>
        <a:xfrm>
          <a:off x="20434300" y="6297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74930</xdr:rowOff>
    </xdr:from>
    <xdr:to>
      <xdr:col>102</xdr:col>
      <xdr:colOff>165100</xdr:colOff>
      <xdr:row>37</xdr:row>
      <xdr:rowOff>5080</xdr:rowOff>
    </xdr:to>
    <xdr:sp macro="" textlink="">
      <xdr:nvSpPr>
        <xdr:cNvPr id="457" name="楕円 456"/>
        <xdr:cNvSpPr/>
      </xdr:nvSpPr>
      <xdr:spPr>
        <a:xfrm>
          <a:off x="19494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125730</xdr:rowOff>
    </xdr:from>
    <xdr:to>
      <xdr:col>107</xdr:col>
      <xdr:colOff>50800</xdr:colOff>
      <xdr:row>36</xdr:row>
      <xdr:rowOff>125730</xdr:rowOff>
    </xdr:to>
    <xdr:cxnSp macro="">
      <xdr:nvCxnSpPr>
        <xdr:cNvPr id="458" name="直線コネクタ 457"/>
        <xdr:cNvCxnSpPr/>
      </xdr:nvCxnSpPr>
      <xdr:spPr>
        <a:xfrm>
          <a:off x="19545300" y="629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59"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60"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1"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29227</xdr:rowOff>
    </xdr:from>
    <xdr:ext cx="469744" cy="259045"/>
    <xdr:sp macro="" textlink="">
      <xdr:nvSpPr>
        <xdr:cNvPr id="462" name="n_1mainValue【認定こども園・幼稚園・保育所】&#10;一人当たり面積"/>
        <xdr:cNvSpPr txBox="1"/>
      </xdr:nvSpPr>
      <xdr:spPr>
        <a:xfrm>
          <a:off x="210757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21607</xdr:rowOff>
    </xdr:from>
    <xdr:ext cx="469744" cy="259045"/>
    <xdr:sp macro="" textlink="">
      <xdr:nvSpPr>
        <xdr:cNvPr id="463" name="n_2mainValue【認定こども園・幼稚園・保育所】&#10;一人当たり面積"/>
        <xdr:cNvSpPr txBox="1"/>
      </xdr:nvSpPr>
      <xdr:spPr>
        <a:xfrm>
          <a:off x="20199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21607</xdr:rowOff>
    </xdr:from>
    <xdr:ext cx="469744" cy="259045"/>
    <xdr:sp macro="" textlink="">
      <xdr:nvSpPr>
        <xdr:cNvPr id="464" name="n_3mainValue【認定こども園・幼稚園・保育所】&#10;一人当たり面積"/>
        <xdr:cNvSpPr txBox="1"/>
      </xdr:nvSpPr>
      <xdr:spPr>
        <a:xfrm>
          <a:off x="19310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5" name="テキスト ボックス 4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7" name="テキスト ボックス 4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5" name="テキスト ボックス 48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89" name="直線コネクタ 488"/>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0"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1" name="直線コネクタ 490"/>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92"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93" name="直線コネクタ 492"/>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94"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95" name="フローチャート: 判断 494"/>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96" name="フローチャート: 判断 495"/>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97" name="フローチャート: 判断 496"/>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98" name="フローチャート: 判断 497"/>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04" name="楕円 503"/>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90187</xdr:rowOff>
    </xdr:from>
    <xdr:ext cx="405111" cy="259045"/>
    <xdr:sp macro="" textlink="">
      <xdr:nvSpPr>
        <xdr:cNvPr id="505" name="【学校施設】&#10;有形固定資産減価償却率該当値テキスト"/>
        <xdr:cNvSpPr txBox="1"/>
      </xdr:nvSpPr>
      <xdr:spPr>
        <a:xfrm>
          <a:off x="1635760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06" name="楕円 505"/>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58</xdr:row>
      <xdr:rowOff>152400</xdr:rowOff>
    </xdr:to>
    <xdr:cxnSp macro="">
      <xdr:nvCxnSpPr>
        <xdr:cNvPr id="507" name="直線コネクタ 506"/>
        <xdr:cNvCxnSpPr/>
      </xdr:nvCxnSpPr>
      <xdr:spPr>
        <a:xfrm flipV="1">
          <a:off x="15481300" y="100622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08" name="楕円 507"/>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0</xdr:rowOff>
    </xdr:to>
    <xdr:cxnSp macro="">
      <xdr:nvCxnSpPr>
        <xdr:cNvPr id="509" name="直線コネクタ 508"/>
        <xdr:cNvCxnSpPr/>
      </xdr:nvCxnSpPr>
      <xdr:spPr>
        <a:xfrm flipV="1">
          <a:off x="14592300" y="10096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510" name="楕円 509"/>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26670</xdr:rowOff>
    </xdr:to>
    <xdr:cxnSp macro="">
      <xdr:nvCxnSpPr>
        <xdr:cNvPr id="511" name="直線コネクタ 510"/>
        <xdr:cNvCxnSpPr/>
      </xdr:nvCxnSpPr>
      <xdr:spPr>
        <a:xfrm flipV="1">
          <a:off x="13703300" y="10115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12"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13"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14"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15" name="n_1mainValue【学校施設】&#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16" name="n_2mainValue【学校施設】&#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93997</xdr:rowOff>
    </xdr:from>
    <xdr:ext cx="405111" cy="259045"/>
    <xdr:sp macro="" textlink="">
      <xdr:nvSpPr>
        <xdr:cNvPr id="517" name="n_3mainValue【学校施設】&#10;有形固定資産減価償却率"/>
        <xdr:cNvSpPr txBox="1"/>
      </xdr:nvSpPr>
      <xdr:spPr>
        <a:xfrm>
          <a:off x="13500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9" name="直線コネクタ 5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0" name="テキスト ボックス 5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1" name="直線コネクタ 5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2" name="テキスト ボックス 5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3" name="直線コネクタ 5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4" name="テキスト ボックス 5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5" name="直線コネクタ 5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6" name="テキスト ボックス 5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0" name="直線コネクタ 539"/>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1"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42" name="直線コネクタ 541"/>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43"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44" name="直線コネクタ 543"/>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45"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46" name="フローチャート: 判断 545"/>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47" name="フローチャート: 判断 546"/>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48" name="フローチャート: 判断 547"/>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49" name="フローチャート: 判断 548"/>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117449</xdr:rowOff>
    </xdr:from>
    <xdr:to>
      <xdr:col>116</xdr:col>
      <xdr:colOff>114300</xdr:colOff>
      <xdr:row>63</xdr:row>
      <xdr:rowOff>47599</xdr:rowOff>
    </xdr:to>
    <xdr:sp macro="" textlink="">
      <xdr:nvSpPr>
        <xdr:cNvPr id="555" name="楕円 554"/>
        <xdr:cNvSpPr/>
      </xdr:nvSpPr>
      <xdr:spPr>
        <a:xfrm>
          <a:off x="221107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95876</xdr:rowOff>
    </xdr:from>
    <xdr:ext cx="469744" cy="259045"/>
    <xdr:sp macro="" textlink="">
      <xdr:nvSpPr>
        <xdr:cNvPr id="556" name="【学校施設】&#10;一人当たり面積該当値テキスト"/>
        <xdr:cNvSpPr txBox="1"/>
      </xdr:nvSpPr>
      <xdr:spPr>
        <a:xfrm>
          <a:off x="22199600" y="107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116536</xdr:rowOff>
    </xdr:from>
    <xdr:to>
      <xdr:col>112</xdr:col>
      <xdr:colOff>38100</xdr:colOff>
      <xdr:row>63</xdr:row>
      <xdr:rowOff>46686</xdr:rowOff>
    </xdr:to>
    <xdr:sp macro="" textlink="">
      <xdr:nvSpPr>
        <xdr:cNvPr id="557" name="楕円 556"/>
        <xdr:cNvSpPr/>
      </xdr:nvSpPr>
      <xdr:spPr>
        <a:xfrm>
          <a:off x="21272500" y="107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167336</xdr:rowOff>
    </xdr:from>
    <xdr:to>
      <xdr:col>116</xdr:col>
      <xdr:colOff>63500</xdr:colOff>
      <xdr:row>62</xdr:row>
      <xdr:rowOff>168249</xdr:rowOff>
    </xdr:to>
    <xdr:cxnSp macro="">
      <xdr:nvCxnSpPr>
        <xdr:cNvPr id="558" name="直線コネクタ 557"/>
        <xdr:cNvCxnSpPr/>
      </xdr:nvCxnSpPr>
      <xdr:spPr>
        <a:xfrm>
          <a:off x="21323300" y="10797236"/>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112878</xdr:rowOff>
    </xdr:from>
    <xdr:to>
      <xdr:col>107</xdr:col>
      <xdr:colOff>101600</xdr:colOff>
      <xdr:row>63</xdr:row>
      <xdr:rowOff>43028</xdr:rowOff>
    </xdr:to>
    <xdr:sp macro="" textlink="">
      <xdr:nvSpPr>
        <xdr:cNvPr id="559" name="楕円 558"/>
        <xdr:cNvSpPr/>
      </xdr:nvSpPr>
      <xdr:spPr>
        <a:xfrm>
          <a:off x="20383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163678</xdr:rowOff>
    </xdr:from>
    <xdr:to>
      <xdr:col>111</xdr:col>
      <xdr:colOff>177800</xdr:colOff>
      <xdr:row>62</xdr:row>
      <xdr:rowOff>167336</xdr:rowOff>
    </xdr:to>
    <xdr:cxnSp macro="">
      <xdr:nvCxnSpPr>
        <xdr:cNvPr id="560" name="直線コネクタ 559"/>
        <xdr:cNvCxnSpPr/>
      </xdr:nvCxnSpPr>
      <xdr:spPr>
        <a:xfrm>
          <a:off x="20434300" y="1079357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111049</xdr:rowOff>
    </xdr:from>
    <xdr:to>
      <xdr:col>102</xdr:col>
      <xdr:colOff>165100</xdr:colOff>
      <xdr:row>63</xdr:row>
      <xdr:rowOff>41199</xdr:rowOff>
    </xdr:to>
    <xdr:sp macro="" textlink="">
      <xdr:nvSpPr>
        <xdr:cNvPr id="561" name="楕円 560"/>
        <xdr:cNvSpPr/>
      </xdr:nvSpPr>
      <xdr:spPr>
        <a:xfrm>
          <a:off x="19494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161849</xdr:rowOff>
    </xdr:from>
    <xdr:to>
      <xdr:col>107</xdr:col>
      <xdr:colOff>50800</xdr:colOff>
      <xdr:row>62</xdr:row>
      <xdr:rowOff>163678</xdr:rowOff>
    </xdr:to>
    <xdr:cxnSp macro="">
      <xdr:nvCxnSpPr>
        <xdr:cNvPr id="562" name="直線コネクタ 561"/>
        <xdr:cNvCxnSpPr/>
      </xdr:nvCxnSpPr>
      <xdr:spPr>
        <a:xfrm>
          <a:off x="19545300" y="1079174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63"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64"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65"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37813</xdr:rowOff>
    </xdr:from>
    <xdr:ext cx="469744" cy="259045"/>
    <xdr:sp macro="" textlink="">
      <xdr:nvSpPr>
        <xdr:cNvPr id="566" name="n_1mainValue【学校施設】&#10;一人当たり面積"/>
        <xdr:cNvSpPr txBox="1"/>
      </xdr:nvSpPr>
      <xdr:spPr>
        <a:xfrm>
          <a:off x="21075727" y="1083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34155</xdr:rowOff>
    </xdr:from>
    <xdr:ext cx="469744" cy="259045"/>
    <xdr:sp macro="" textlink="">
      <xdr:nvSpPr>
        <xdr:cNvPr id="567" name="n_2mainValue【学校施設】&#10;一人当たり面積"/>
        <xdr:cNvSpPr txBox="1"/>
      </xdr:nvSpPr>
      <xdr:spPr>
        <a:xfrm>
          <a:off x="201994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32326</xdr:rowOff>
    </xdr:from>
    <xdr:ext cx="469744" cy="259045"/>
    <xdr:sp macro="" textlink="">
      <xdr:nvSpPr>
        <xdr:cNvPr id="568" name="n_3mainValue【学校施設】&#10;一人当たり面積"/>
        <xdr:cNvSpPr txBox="1"/>
      </xdr:nvSpPr>
      <xdr:spPr>
        <a:xfrm>
          <a:off x="19310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94" name="直線コネクタ 593"/>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95"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96" name="直線コネクタ 595"/>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599"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0" name="フローチャート: 判断 599"/>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1" name="フローチャート: 判断 600"/>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02" name="フローチャート: 判断 601"/>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03" name="フローチャート: 判断 602"/>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09" name="楕円 608"/>
        <xdr:cNvSpPr/>
      </xdr:nvSpPr>
      <xdr:spPr>
        <a:xfrm>
          <a:off x="162687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28139</xdr:rowOff>
    </xdr:from>
    <xdr:ext cx="405111" cy="259045"/>
    <xdr:sp macro="" textlink="">
      <xdr:nvSpPr>
        <xdr:cNvPr id="610" name="【児童館】&#10;有形固定資産減価償却率該当値テキスト"/>
        <xdr:cNvSpPr txBox="1"/>
      </xdr:nvSpPr>
      <xdr:spPr>
        <a:xfrm>
          <a:off x="16357600"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611" name="楕円 610"/>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82</xdr:row>
      <xdr:rowOff>56062</xdr:rowOff>
    </xdr:to>
    <xdr:cxnSp macro="">
      <xdr:nvCxnSpPr>
        <xdr:cNvPr id="612" name="直線コネクタ 611"/>
        <xdr:cNvCxnSpPr/>
      </xdr:nvCxnSpPr>
      <xdr:spPr>
        <a:xfrm>
          <a:off x="15481300" y="14002294"/>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99968</xdr:rowOff>
    </xdr:from>
    <xdr:to>
      <xdr:col>76</xdr:col>
      <xdr:colOff>165100</xdr:colOff>
      <xdr:row>81</xdr:row>
      <xdr:rowOff>30118</xdr:rowOff>
    </xdr:to>
    <xdr:sp macro="" textlink="">
      <xdr:nvSpPr>
        <xdr:cNvPr id="613" name="楕円 612"/>
        <xdr:cNvSpPr/>
      </xdr:nvSpPr>
      <xdr:spPr>
        <a:xfrm>
          <a:off x="14541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150768</xdr:rowOff>
    </xdr:from>
    <xdr:to>
      <xdr:col>81</xdr:col>
      <xdr:colOff>50800</xdr:colOff>
      <xdr:row>81</xdr:row>
      <xdr:rowOff>114844</xdr:rowOff>
    </xdr:to>
    <xdr:cxnSp macro="">
      <xdr:nvCxnSpPr>
        <xdr:cNvPr id="614" name="直線コネクタ 613"/>
        <xdr:cNvCxnSpPr/>
      </xdr:nvCxnSpPr>
      <xdr:spPr>
        <a:xfrm>
          <a:off x="14592300" y="13866768"/>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132624</xdr:rowOff>
    </xdr:from>
    <xdr:to>
      <xdr:col>72</xdr:col>
      <xdr:colOff>38100</xdr:colOff>
      <xdr:row>81</xdr:row>
      <xdr:rowOff>62774</xdr:rowOff>
    </xdr:to>
    <xdr:sp macro="" textlink="">
      <xdr:nvSpPr>
        <xdr:cNvPr id="615" name="楕円 614"/>
        <xdr:cNvSpPr/>
      </xdr:nvSpPr>
      <xdr:spPr>
        <a:xfrm>
          <a:off x="13652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150768</xdr:rowOff>
    </xdr:from>
    <xdr:to>
      <xdr:col>76</xdr:col>
      <xdr:colOff>114300</xdr:colOff>
      <xdr:row>81</xdr:row>
      <xdr:rowOff>11974</xdr:rowOff>
    </xdr:to>
    <xdr:cxnSp macro="">
      <xdr:nvCxnSpPr>
        <xdr:cNvPr id="616" name="直線コネクタ 615"/>
        <xdr:cNvCxnSpPr/>
      </xdr:nvCxnSpPr>
      <xdr:spPr>
        <a:xfrm flipV="1">
          <a:off x="13703300" y="138667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17"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618"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19" name="n_3aveValue【児童館】&#10;有形固定資産減価償却率"/>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620" name="n_1mainValue【児童館】&#10;有形固定資産減価償却率"/>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46645</xdr:rowOff>
    </xdr:from>
    <xdr:ext cx="405111" cy="259045"/>
    <xdr:sp macro="" textlink="">
      <xdr:nvSpPr>
        <xdr:cNvPr id="621" name="n_2mainValue【児童館】&#10;有形固定資産減価償却率"/>
        <xdr:cNvSpPr txBox="1"/>
      </xdr:nvSpPr>
      <xdr:spPr>
        <a:xfrm>
          <a:off x="14389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79301</xdr:rowOff>
    </xdr:from>
    <xdr:ext cx="405111" cy="259045"/>
    <xdr:sp macro="" textlink="">
      <xdr:nvSpPr>
        <xdr:cNvPr id="622" name="n_3mainValue【児童館】&#10;有形固定資産減価償却率"/>
        <xdr:cNvSpPr txBox="1"/>
      </xdr:nvSpPr>
      <xdr:spPr>
        <a:xfrm>
          <a:off x="13500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46" name="直線コネクタ 645"/>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47"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48" name="直線コネクタ 64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49"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0" name="直線コネクタ 649"/>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51"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52" name="フローチャート: 判断 651"/>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53" name="フローチャート: 判断 652"/>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54" name="フローチャート: 判断 653"/>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55" name="フローチャート: 判断 65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61" name="楕円 660"/>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86377</xdr:rowOff>
    </xdr:from>
    <xdr:ext cx="469744" cy="259045"/>
    <xdr:sp macro="" textlink="">
      <xdr:nvSpPr>
        <xdr:cNvPr id="662" name="【児童館】&#10;一人当たり面積該当値テキスト"/>
        <xdr:cNvSpPr txBox="1"/>
      </xdr:nvSpPr>
      <xdr:spPr>
        <a:xfrm>
          <a:off x="22199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86361</xdr:rowOff>
    </xdr:from>
    <xdr:to>
      <xdr:col>112</xdr:col>
      <xdr:colOff>38100</xdr:colOff>
      <xdr:row>85</xdr:row>
      <xdr:rowOff>16511</xdr:rowOff>
    </xdr:to>
    <xdr:sp macro="" textlink="">
      <xdr:nvSpPr>
        <xdr:cNvPr id="663" name="楕円 662"/>
        <xdr:cNvSpPr/>
      </xdr:nvSpPr>
      <xdr:spPr>
        <a:xfrm>
          <a:off x="2127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137161</xdr:rowOff>
    </xdr:to>
    <xdr:cxnSp macro="">
      <xdr:nvCxnSpPr>
        <xdr:cNvPr id="664" name="直線コネクタ 663"/>
        <xdr:cNvCxnSpPr/>
      </xdr:nvCxnSpPr>
      <xdr:spPr>
        <a:xfrm flipV="1">
          <a:off x="21323300" y="14516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665" name="楕円 664"/>
        <xdr:cNvSpPr/>
      </xdr:nvSpPr>
      <xdr:spPr>
        <a:xfrm>
          <a:off x="20383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137161</xdr:rowOff>
    </xdr:from>
    <xdr:to>
      <xdr:col>111</xdr:col>
      <xdr:colOff>177800</xdr:colOff>
      <xdr:row>84</xdr:row>
      <xdr:rowOff>148589</xdr:rowOff>
    </xdr:to>
    <xdr:cxnSp macro="">
      <xdr:nvCxnSpPr>
        <xdr:cNvPr id="666" name="直線コネクタ 665"/>
        <xdr:cNvCxnSpPr/>
      </xdr:nvCxnSpPr>
      <xdr:spPr>
        <a:xfrm flipV="1">
          <a:off x="20434300" y="14538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97789</xdr:rowOff>
    </xdr:from>
    <xdr:to>
      <xdr:col>102</xdr:col>
      <xdr:colOff>165100</xdr:colOff>
      <xdr:row>85</xdr:row>
      <xdr:rowOff>27939</xdr:rowOff>
    </xdr:to>
    <xdr:sp macro="" textlink="">
      <xdr:nvSpPr>
        <xdr:cNvPr id="667" name="楕円 666"/>
        <xdr:cNvSpPr/>
      </xdr:nvSpPr>
      <xdr:spPr>
        <a:xfrm>
          <a:off x="19494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148589</xdr:rowOff>
    </xdr:to>
    <xdr:cxnSp macro="">
      <xdr:nvCxnSpPr>
        <xdr:cNvPr id="668" name="直線コネクタ 667"/>
        <xdr:cNvCxnSpPr/>
      </xdr:nvCxnSpPr>
      <xdr:spPr>
        <a:xfrm>
          <a:off x="19545300" y="1455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669" name="n_1ave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70"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71" name="n_3aveValue【児童館】&#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33038</xdr:rowOff>
    </xdr:from>
    <xdr:ext cx="469744" cy="259045"/>
    <xdr:sp macro="" textlink="">
      <xdr:nvSpPr>
        <xdr:cNvPr id="672" name="n_1mainValue【児童館】&#10;一人当たり面積"/>
        <xdr:cNvSpPr txBox="1"/>
      </xdr:nvSpPr>
      <xdr:spPr>
        <a:xfrm>
          <a:off x="210757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44466</xdr:rowOff>
    </xdr:from>
    <xdr:ext cx="469744" cy="259045"/>
    <xdr:sp macro="" textlink="">
      <xdr:nvSpPr>
        <xdr:cNvPr id="673" name="n_2mainValue【児童館】&#10;一人当たり面積"/>
        <xdr:cNvSpPr txBox="1"/>
      </xdr:nvSpPr>
      <xdr:spPr>
        <a:xfrm>
          <a:off x="20199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44466</xdr:rowOff>
    </xdr:from>
    <xdr:ext cx="469744" cy="259045"/>
    <xdr:sp macro="" textlink="">
      <xdr:nvSpPr>
        <xdr:cNvPr id="674" name="n_3mainValue【児童館】&#10;一人当たり面積"/>
        <xdr:cNvSpPr txBox="1"/>
      </xdr:nvSpPr>
      <xdr:spPr>
        <a:xfrm>
          <a:off x="19310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各資産の一人当たり面積については、類似団体と比較し、大差ないという結果である。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類似団体と比較して、有形固定資産減価償却率が高くなっている施設としては、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橋りょう・トンネル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となり、反対に低くなっている施設は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1960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年代から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年代にかけて建設されたものも多く、統廃合を検討する。特に老朽化が著しい公営住宅については、廃止を検討する。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また、児童館については、老朽化に伴う工事を順次実施していく予定としている。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138067</xdr:rowOff>
    </xdr:from>
    <xdr:to>
      <xdr:col>24</xdr:col>
      <xdr:colOff>114300</xdr:colOff>
      <xdr:row>37</xdr:row>
      <xdr:rowOff>68217</xdr:rowOff>
    </xdr:to>
    <xdr:sp macro="" textlink="">
      <xdr:nvSpPr>
        <xdr:cNvPr id="72" name="楕円 71"/>
        <xdr:cNvSpPr/>
      </xdr:nvSpPr>
      <xdr:spPr>
        <a:xfrm>
          <a:off x="4584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160944</xdr:rowOff>
    </xdr:from>
    <xdr:ext cx="405111" cy="259045"/>
    <xdr:sp macro="" textlink="">
      <xdr:nvSpPr>
        <xdr:cNvPr id="73" name="【図書館】&#10;有形固定資産減価償却率該当値テキスト"/>
        <xdr:cNvSpPr txBox="1"/>
      </xdr:nvSpPr>
      <xdr:spPr>
        <a:xfrm>
          <a:off x="4673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xdr:rowOff>
    </xdr:from>
    <xdr:to>
      <xdr:col>20</xdr:col>
      <xdr:colOff>38100</xdr:colOff>
      <xdr:row>37</xdr:row>
      <xdr:rowOff>102507</xdr:rowOff>
    </xdr:to>
    <xdr:sp macro="" textlink="">
      <xdr:nvSpPr>
        <xdr:cNvPr id="74" name="楕円 73"/>
        <xdr:cNvSpPr/>
      </xdr:nvSpPr>
      <xdr:spPr>
        <a:xfrm>
          <a:off x="3746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51707</xdr:rowOff>
    </xdr:to>
    <xdr:cxnSp macro="">
      <xdr:nvCxnSpPr>
        <xdr:cNvPr id="75" name="直線コネクタ 74"/>
        <xdr:cNvCxnSpPr/>
      </xdr:nvCxnSpPr>
      <xdr:spPr>
        <a:xfrm flipV="1">
          <a:off x="3797300" y="63610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6" name="楕円 75"/>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77833</xdr:rowOff>
    </xdr:to>
    <xdr:cxnSp macro="">
      <xdr:nvCxnSpPr>
        <xdr:cNvPr id="77" name="直線コネクタ 76"/>
        <xdr:cNvCxnSpPr/>
      </xdr:nvCxnSpPr>
      <xdr:spPr>
        <a:xfrm flipV="1">
          <a:off x="2908300" y="63953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78" name="楕円 77"/>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100693</xdr:rowOff>
    </xdr:to>
    <xdr:cxnSp macro="">
      <xdr:nvCxnSpPr>
        <xdr:cNvPr id="79" name="直線コネクタ 78"/>
        <xdr:cNvCxnSpPr/>
      </xdr:nvCxnSpPr>
      <xdr:spPr>
        <a:xfrm flipV="1">
          <a:off x="2019300" y="64214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119034</xdr:rowOff>
    </xdr:from>
    <xdr:ext cx="405111" cy="259045"/>
    <xdr:sp macro="" textlink="">
      <xdr:nvSpPr>
        <xdr:cNvPr id="83" name="n_1mainValue【図書館】&#10;有形固定資産減価償却率"/>
        <xdr:cNvSpPr txBox="1"/>
      </xdr:nvSpPr>
      <xdr:spPr>
        <a:xfrm>
          <a:off x="3582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4" name="n_2main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85" name="n_3mainValue【図書館】&#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0" name="楕円 119"/>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1" name="【図書館】&#10;一人当たり面積該当値テキスト"/>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2" name="楕円 121"/>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23" name="直線コネクタ 122"/>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24" name="楕円 123"/>
        <xdr:cNvSpPr/>
      </xdr:nvSpPr>
      <xdr:spPr>
        <a:xfrm>
          <a:off x="8699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116205</xdr:rowOff>
    </xdr:from>
    <xdr:to>
      <xdr:col>50</xdr:col>
      <xdr:colOff>114300</xdr:colOff>
      <xdr:row>40</xdr:row>
      <xdr:rowOff>7620</xdr:rowOff>
    </xdr:to>
    <xdr:cxnSp macro="">
      <xdr:nvCxnSpPr>
        <xdr:cNvPr id="125" name="直線コネクタ 124"/>
        <xdr:cNvCxnSpPr/>
      </xdr:nvCxnSpPr>
      <xdr:spPr>
        <a:xfrm>
          <a:off x="8750300" y="6802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65405</xdr:rowOff>
    </xdr:from>
    <xdr:to>
      <xdr:col>41</xdr:col>
      <xdr:colOff>101600</xdr:colOff>
      <xdr:row>39</xdr:row>
      <xdr:rowOff>167005</xdr:rowOff>
    </xdr:to>
    <xdr:sp macro="" textlink="">
      <xdr:nvSpPr>
        <xdr:cNvPr id="126" name="楕円 125"/>
        <xdr:cNvSpPr/>
      </xdr:nvSpPr>
      <xdr:spPr>
        <a:xfrm>
          <a:off x="781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116205</xdr:rowOff>
    </xdr:from>
    <xdr:to>
      <xdr:col>45</xdr:col>
      <xdr:colOff>177800</xdr:colOff>
      <xdr:row>39</xdr:row>
      <xdr:rowOff>116205</xdr:rowOff>
    </xdr:to>
    <xdr:cxnSp macro="">
      <xdr:nvCxnSpPr>
        <xdr:cNvPr id="127" name="直線コネクタ 126"/>
        <xdr:cNvCxnSpPr/>
      </xdr:nvCxnSpPr>
      <xdr:spPr>
        <a:xfrm>
          <a:off x="7861300" y="680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31"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2" name="n_2mainValue【図書館】&#10;一人当たり面積"/>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158132</xdr:rowOff>
    </xdr:from>
    <xdr:ext cx="469744" cy="259045"/>
    <xdr:sp macro="" textlink="">
      <xdr:nvSpPr>
        <xdr:cNvPr id="133" name="n_3mainValue【図書館】&#10;一人当たり面積"/>
        <xdr:cNvSpPr txBox="1"/>
      </xdr:nvSpPr>
      <xdr:spPr>
        <a:xfrm>
          <a:off x="7626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63"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55880</xdr:rowOff>
    </xdr:from>
    <xdr:to>
      <xdr:col>24</xdr:col>
      <xdr:colOff>114300</xdr:colOff>
      <xdr:row>63</xdr:row>
      <xdr:rowOff>157480</xdr:rowOff>
    </xdr:to>
    <xdr:sp macro="" textlink="">
      <xdr:nvSpPr>
        <xdr:cNvPr id="173" name="楕円 172"/>
        <xdr:cNvSpPr/>
      </xdr:nvSpPr>
      <xdr:spPr>
        <a:xfrm>
          <a:off x="4584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34307</xdr:rowOff>
    </xdr:from>
    <xdr:ext cx="405111" cy="259045"/>
    <xdr:sp macro="" textlink="">
      <xdr:nvSpPr>
        <xdr:cNvPr id="174" name="【体育館・プール】&#10;有形固定資産減価償却率該当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93980</xdr:rowOff>
    </xdr:from>
    <xdr:to>
      <xdr:col>20</xdr:col>
      <xdr:colOff>38100</xdr:colOff>
      <xdr:row>64</xdr:row>
      <xdr:rowOff>24130</xdr:rowOff>
    </xdr:to>
    <xdr:sp macro="" textlink="">
      <xdr:nvSpPr>
        <xdr:cNvPr id="175" name="楕円 174"/>
        <xdr:cNvSpPr/>
      </xdr:nvSpPr>
      <xdr:spPr>
        <a:xfrm>
          <a:off x="3746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106680</xdr:rowOff>
    </xdr:from>
    <xdr:to>
      <xdr:col>24</xdr:col>
      <xdr:colOff>63500</xdr:colOff>
      <xdr:row>63</xdr:row>
      <xdr:rowOff>144780</xdr:rowOff>
    </xdr:to>
    <xdr:cxnSp macro="">
      <xdr:nvCxnSpPr>
        <xdr:cNvPr id="176" name="直線コネクタ 175"/>
        <xdr:cNvCxnSpPr/>
      </xdr:nvCxnSpPr>
      <xdr:spPr>
        <a:xfrm flipV="1">
          <a:off x="3797300" y="10908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133985</xdr:rowOff>
    </xdr:from>
    <xdr:to>
      <xdr:col>15</xdr:col>
      <xdr:colOff>101600</xdr:colOff>
      <xdr:row>64</xdr:row>
      <xdr:rowOff>64135</xdr:rowOff>
    </xdr:to>
    <xdr:sp macro="" textlink="">
      <xdr:nvSpPr>
        <xdr:cNvPr id="177" name="楕円 176"/>
        <xdr:cNvSpPr/>
      </xdr:nvSpPr>
      <xdr:spPr>
        <a:xfrm>
          <a:off x="2857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144780</xdr:rowOff>
    </xdr:from>
    <xdr:to>
      <xdr:col>19</xdr:col>
      <xdr:colOff>177800</xdr:colOff>
      <xdr:row>64</xdr:row>
      <xdr:rowOff>13335</xdr:rowOff>
    </xdr:to>
    <xdr:cxnSp macro="">
      <xdr:nvCxnSpPr>
        <xdr:cNvPr id="178" name="直線コネクタ 177"/>
        <xdr:cNvCxnSpPr/>
      </xdr:nvCxnSpPr>
      <xdr:spPr>
        <a:xfrm flipV="1">
          <a:off x="2908300" y="109461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xdr:rowOff>
    </xdr:from>
    <xdr:to>
      <xdr:col>10</xdr:col>
      <xdr:colOff>165100</xdr:colOff>
      <xdr:row>64</xdr:row>
      <xdr:rowOff>104140</xdr:rowOff>
    </xdr:to>
    <xdr:sp macro="" textlink="">
      <xdr:nvSpPr>
        <xdr:cNvPr id="179" name="楕円 178"/>
        <xdr:cNvSpPr/>
      </xdr:nvSpPr>
      <xdr:spPr>
        <a:xfrm>
          <a:off x="1968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13335</xdr:rowOff>
    </xdr:from>
    <xdr:to>
      <xdr:col>15</xdr:col>
      <xdr:colOff>50800</xdr:colOff>
      <xdr:row>64</xdr:row>
      <xdr:rowOff>53340</xdr:rowOff>
    </xdr:to>
    <xdr:cxnSp macro="">
      <xdr:nvCxnSpPr>
        <xdr:cNvPr id="180" name="直線コネクタ 179"/>
        <xdr:cNvCxnSpPr/>
      </xdr:nvCxnSpPr>
      <xdr:spPr>
        <a:xfrm flipV="1">
          <a:off x="2019300" y="109861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1"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15257</xdr:rowOff>
    </xdr:from>
    <xdr:ext cx="405111" cy="259045"/>
    <xdr:sp macro="" textlink="">
      <xdr:nvSpPr>
        <xdr:cNvPr id="184" name="n_1mainValue【体育館・プール】&#10;有形固定資産減価償却率"/>
        <xdr:cNvSpPr txBox="1"/>
      </xdr:nvSpPr>
      <xdr:spPr>
        <a:xfrm>
          <a:off x="35820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55262</xdr:rowOff>
    </xdr:from>
    <xdr:ext cx="405111" cy="259045"/>
    <xdr:sp macro="" textlink="">
      <xdr:nvSpPr>
        <xdr:cNvPr id="185" name="n_2mainValue【体育館・プール】&#10;有形固定資産減価償却率"/>
        <xdr:cNvSpPr txBox="1"/>
      </xdr:nvSpPr>
      <xdr:spPr>
        <a:xfrm>
          <a:off x="2705744"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95267</xdr:rowOff>
    </xdr:from>
    <xdr:ext cx="405111" cy="259045"/>
    <xdr:sp macro="" textlink="">
      <xdr:nvSpPr>
        <xdr:cNvPr id="186" name="n_3mainValue【体育館・プール】&#10;有形固定資産減価償却率"/>
        <xdr:cNvSpPr txBox="1"/>
      </xdr:nvSpPr>
      <xdr:spPr>
        <a:xfrm>
          <a:off x="18167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139700</xdr:rowOff>
    </xdr:from>
    <xdr:to>
      <xdr:col>55</xdr:col>
      <xdr:colOff>50800</xdr:colOff>
      <xdr:row>62</xdr:row>
      <xdr:rowOff>69850</xdr:rowOff>
    </xdr:to>
    <xdr:sp macro="" textlink="">
      <xdr:nvSpPr>
        <xdr:cNvPr id="225" name="楕円 224"/>
        <xdr:cNvSpPr/>
      </xdr:nvSpPr>
      <xdr:spPr>
        <a:xfrm>
          <a:off x="10426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162577</xdr:rowOff>
    </xdr:from>
    <xdr:ext cx="469744" cy="259045"/>
    <xdr:sp macro="" textlink="">
      <xdr:nvSpPr>
        <xdr:cNvPr id="226" name="【体育館・プール】&#10;一人当たり面積該当値テキスト"/>
        <xdr:cNvSpPr txBox="1"/>
      </xdr:nvSpPr>
      <xdr:spPr>
        <a:xfrm>
          <a:off x="10515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137795</xdr:rowOff>
    </xdr:from>
    <xdr:to>
      <xdr:col>50</xdr:col>
      <xdr:colOff>165100</xdr:colOff>
      <xdr:row>62</xdr:row>
      <xdr:rowOff>67945</xdr:rowOff>
    </xdr:to>
    <xdr:sp macro="" textlink="">
      <xdr:nvSpPr>
        <xdr:cNvPr id="227" name="楕円 226"/>
        <xdr:cNvSpPr/>
      </xdr:nvSpPr>
      <xdr:spPr>
        <a:xfrm>
          <a:off x="958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17145</xdr:rowOff>
    </xdr:from>
    <xdr:to>
      <xdr:col>55</xdr:col>
      <xdr:colOff>0</xdr:colOff>
      <xdr:row>62</xdr:row>
      <xdr:rowOff>19050</xdr:rowOff>
    </xdr:to>
    <xdr:cxnSp macro="">
      <xdr:nvCxnSpPr>
        <xdr:cNvPr id="228" name="直線コネクタ 227"/>
        <xdr:cNvCxnSpPr/>
      </xdr:nvCxnSpPr>
      <xdr:spPr>
        <a:xfrm>
          <a:off x="9639300" y="10647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29" name="楕円 228"/>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17145</xdr:rowOff>
    </xdr:to>
    <xdr:cxnSp macro="">
      <xdr:nvCxnSpPr>
        <xdr:cNvPr id="230" name="直線コネクタ 229"/>
        <xdr:cNvCxnSpPr/>
      </xdr:nvCxnSpPr>
      <xdr:spPr>
        <a:xfrm>
          <a:off x="8750300" y="106451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133985</xdr:rowOff>
    </xdr:from>
    <xdr:to>
      <xdr:col>41</xdr:col>
      <xdr:colOff>101600</xdr:colOff>
      <xdr:row>62</xdr:row>
      <xdr:rowOff>64135</xdr:rowOff>
    </xdr:to>
    <xdr:sp macro="" textlink="">
      <xdr:nvSpPr>
        <xdr:cNvPr id="231" name="楕円 230"/>
        <xdr:cNvSpPr/>
      </xdr:nvSpPr>
      <xdr:spPr>
        <a:xfrm>
          <a:off x="7810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xdr:rowOff>
    </xdr:from>
    <xdr:to>
      <xdr:col>45</xdr:col>
      <xdr:colOff>177800</xdr:colOff>
      <xdr:row>62</xdr:row>
      <xdr:rowOff>15240</xdr:rowOff>
    </xdr:to>
    <xdr:cxnSp macro="">
      <xdr:nvCxnSpPr>
        <xdr:cNvPr id="232" name="直線コネクタ 231"/>
        <xdr:cNvCxnSpPr/>
      </xdr:nvCxnSpPr>
      <xdr:spPr>
        <a:xfrm>
          <a:off x="7861300" y="106432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84472</xdr:rowOff>
    </xdr:from>
    <xdr:ext cx="469744" cy="259045"/>
    <xdr:sp macro="" textlink="">
      <xdr:nvSpPr>
        <xdr:cNvPr id="236" name="n_1mainValue【体育館・プール】&#10;一人当たり面積"/>
        <xdr:cNvSpPr txBox="1"/>
      </xdr:nvSpPr>
      <xdr:spPr>
        <a:xfrm>
          <a:off x="93917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237" name="n_2mainValue【体育館・プール】&#10;一人当たり面積"/>
        <xdr:cNvSpPr txBox="1"/>
      </xdr:nvSpPr>
      <xdr:spPr>
        <a:xfrm>
          <a:off x="8515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80662</xdr:rowOff>
    </xdr:from>
    <xdr:ext cx="469744" cy="259045"/>
    <xdr:sp macro="" textlink="">
      <xdr:nvSpPr>
        <xdr:cNvPr id="238" name="n_3mainValue【体育館・プール】&#10;一人当たり面積"/>
        <xdr:cNvSpPr txBox="1"/>
      </xdr:nvSpPr>
      <xdr:spPr>
        <a:xfrm>
          <a:off x="7626427"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86361</xdr:rowOff>
    </xdr:from>
    <xdr:to>
      <xdr:col>24</xdr:col>
      <xdr:colOff>114300</xdr:colOff>
      <xdr:row>79</xdr:row>
      <xdr:rowOff>16511</xdr:rowOff>
    </xdr:to>
    <xdr:sp macro="" textlink="">
      <xdr:nvSpPr>
        <xdr:cNvPr id="278" name="楕円 277"/>
        <xdr:cNvSpPr/>
      </xdr:nvSpPr>
      <xdr:spPr>
        <a:xfrm>
          <a:off x="4584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109238</xdr:rowOff>
    </xdr:from>
    <xdr:ext cx="405111" cy="259045"/>
    <xdr:sp macro="" textlink="">
      <xdr:nvSpPr>
        <xdr:cNvPr id="279" name="【福祉施設】&#10;有形固定資産減価償却率該当値テキスト"/>
        <xdr:cNvSpPr txBox="1"/>
      </xdr:nvSpPr>
      <xdr:spPr>
        <a:xfrm>
          <a:off x="4673600"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109220</xdr:rowOff>
    </xdr:from>
    <xdr:to>
      <xdr:col>20</xdr:col>
      <xdr:colOff>38100</xdr:colOff>
      <xdr:row>79</xdr:row>
      <xdr:rowOff>39370</xdr:rowOff>
    </xdr:to>
    <xdr:sp macro="" textlink="">
      <xdr:nvSpPr>
        <xdr:cNvPr id="280" name="楕円 279"/>
        <xdr:cNvSpPr/>
      </xdr:nvSpPr>
      <xdr:spPr>
        <a:xfrm>
          <a:off x="3746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137161</xdr:rowOff>
    </xdr:from>
    <xdr:to>
      <xdr:col>24</xdr:col>
      <xdr:colOff>63500</xdr:colOff>
      <xdr:row>78</xdr:row>
      <xdr:rowOff>160020</xdr:rowOff>
    </xdr:to>
    <xdr:cxnSp macro="">
      <xdr:nvCxnSpPr>
        <xdr:cNvPr id="281" name="直線コネクタ 280"/>
        <xdr:cNvCxnSpPr/>
      </xdr:nvCxnSpPr>
      <xdr:spPr>
        <a:xfrm flipV="1">
          <a:off x="3797300" y="13510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92075</xdr:rowOff>
    </xdr:from>
    <xdr:to>
      <xdr:col>15</xdr:col>
      <xdr:colOff>101600</xdr:colOff>
      <xdr:row>79</xdr:row>
      <xdr:rowOff>22225</xdr:rowOff>
    </xdr:to>
    <xdr:sp macro="" textlink="">
      <xdr:nvSpPr>
        <xdr:cNvPr id="282" name="楕円 281"/>
        <xdr:cNvSpPr/>
      </xdr:nvSpPr>
      <xdr:spPr>
        <a:xfrm>
          <a:off x="2857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142875</xdr:rowOff>
    </xdr:from>
    <xdr:to>
      <xdr:col>19</xdr:col>
      <xdr:colOff>177800</xdr:colOff>
      <xdr:row>78</xdr:row>
      <xdr:rowOff>160020</xdr:rowOff>
    </xdr:to>
    <xdr:cxnSp macro="">
      <xdr:nvCxnSpPr>
        <xdr:cNvPr id="283" name="直線コネクタ 282"/>
        <xdr:cNvCxnSpPr/>
      </xdr:nvCxnSpPr>
      <xdr:spPr>
        <a:xfrm>
          <a:off x="2908300" y="13515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103505</xdr:rowOff>
    </xdr:from>
    <xdr:to>
      <xdr:col>10</xdr:col>
      <xdr:colOff>165100</xdr:colOff>
      <xdr:row>79</xdr:row>
      <xdr:rowOff>33655</xdr:rowOff>
    </xdr:to>
    <xdr:sp macro="" textlink="">
      <xdr:nvSpPr>
        <xdr:cNvPr id="284" name="楕円 283"/>
        <xdr:cNvSpPr/>
      </xdr:nvSpPr>
      <xdr:spPr>
        <a:xfrm>
          <a:off x="196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142875</xdr:rowOff>
    </xdr:from>
    <xdr:to>
      <xdr:col>15</xdr:col>
      <xdr:colOff>50800</xdr:colOff>
      <xdr:row>78</xdr:row>
      <xdr:rowOff>154305</xdr:rowOff>
    </xdr:to>
    <xdr:cxnSp macro="">
      <xdr:nvCxnSpPr>
        <xdr:cNvPr id="285" name="直線コネクタ 284"/>
        <xdr:cNvCxnSpPr/>
      </xdr:nvCxnSpPr>
      <xdr:spPr>
        <a:xfrm flipV="1">
          <a:off x="2019300" y="13515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55897</xdr:rowOff>
    </xdr:from>
    <xdr:ext cx="405111" cy="259045"/>
    <xdr:sp macro="" textlink="">
      <xdr:nvSpPr>
        <xdr:cNvPr id="289" name="n_1mainValue【福祉施設】&#10;有形固定資産減価償却率"/>
        <xdr:cNvSpPr txBox="1"/>
      </xdr:nvSpPr>
      <xdr:spPr>
        <a:xfrm>
          <a:off x="3582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38752</xdr:rowOff>
    </xdr:from>
    <xdr:ext cx="405111" cy="259045"/>
    <xdr:sp macro="" textlink="">
      <xdr:nvSpPr>
        <xdr:cNvPr id="290" name="n_2mainValue【福祉施設】&#10;有形固定資産減価償却率"/>
        <xdr:cNvSpPr txBox="1"/>
      </xdr:nvSpPr>
      <xdr:spPr>
        <a:xfrm>
          <a:off x="2705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50182</xdr:rowOff>
    </xdr:from>
    <xdr:ext cx="405111" cy="259045"/>
    <xdr:sp macro="" textlink="">
      <xdr:nvSpPr>
        <xdr:cNvPr id="291" name="n_3mainValue【福祉施設】&#10;有形固定資産減価償却率"/>
        <xdr:cNvSpPr txBox="1"/>
      </xdr:nvSpPr>
      <xdr:spPr>
        <a:xfrm>
          <a:off x="18167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32" name="楕円 331"/>
        <xdr:cNvSpPr/>
      </xdr:nvSpPr>
      <xdr:spPr>
        <a:xfrm>
          <a:off x="104267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88554</xdr:rowOff>
    </xdr:from>
    <xdr:ext cx="469744" cy="259045"/>
    <xdr:sp macro="" textlink="">
      <xdr:nvSpPr>
        <xdr:cNvPr id="333" name="【福祉施設】&#10;一人当たり面積該当値テキスト"/>
        <xdr:cNvSpPr txBox="1"/>
      </xdr:nvSpPr>
      <xdr:spPr>
        <a:xfrm>
          <a:off x="10515600"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62412</xdr:rowOff>
    </xdr:from>
    <xdr:to>
      <xdr:col>50</xdr:col>
      <xdr:colOff>165100</xdr:colOff>
      <xdr:row>84</xdr:row>
      <xdr:rowOff>164012</xdr:rowOff>
    </xdr:to>
    <xdr:sp macro="" textlink="">
      <xdr:nvSpPr>
        <xdr:cNvPr id="334" name="楕円 333"/>
        <xdr:cNvSpPr/>
      </xdr:nvSpPr>
      <xdr:spPr>
        <a:xfrm>
          <a:off x="9588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113212</xdr:rowOff>
    </xdr:from>
    <xdr:to>
      <xdr:col>55</xdr:col>
      <xdr:colOff>0</xdr:colOff>
      <xdr:row>84</xdr:row>
      <xdr:rowOff>116477</xdr:rowOff>
    </xdr:to>
    <xdr:cxnSp macro="">
      <xdr:nvCxnSpPr>
        <xdr:cNvPr id="335" name="直線コネクタ 334"/>
        <xdr:cNvCxnSpPr/>
      </xdr:nvCxnSpPr>
      <xdr:spPr>
        <a:xfrm>
          <a:off x="9639300" y="145150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62412</xdr:rowOff>
    </xdr:from>
    <xdr:to>
      <xdr:col>46</xdr:col>
      <xdr:colOff>38100</xdr:colOff>
      <xdr:row>84</xdr:row>
      <xdr:rowOff>164012</xdr:rowOff>
    </xdr:to>
    <xdr:sp macro="" textlink="">
      <xdr:nvSpPr>
        <xdr:cNvPr id="336" name="楕円 335"/>
        <xdr:cNvSpPr/>
      </xdr:nvSpPr>
      <xdr:spPr>
        <a:xfrm>
          <a:off x="8699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113212</xdr:rowOff>
    </xdr:from>
    <xdr:to>
      <xdr:col>50</xdr:col>
      <xdr:colOff>114300</xdr:colOff>
      <xdr:row>84</xdr:row>
      <xdr:rowOff>113212</xdr:rowOff>
    </xdr:to>
    <xdr:cxnSp macro="">
      <xdr:nvCxnSpPr>
        <xdr:cNvPr id="337" name="直線コネクタ 336"/>
        <xdr:cNvCxnSpPr/>
      </xdr:nvCxnSpPr>
      <xdr:spPr>
        <a:xfrm>
          <a:off x="8750300" y="1451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38" name="楕円 337"/>
        <xdr:cNvSpPr/>
      </xdr:nvSpPr>
      <xdr:spPr>
        <a:xfrm>
          <a:off x="781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113212</xdr:rowOff>
    </xdr:from>
    <xdr:to>
      <xdr:col>45</xdr:col>
      <xdr:colOff>177800</xdr:colOff>
      <xdr:row>84</xdr:row>
      <xdr:rowOff>113212</xdr:rowOff>
    </xdr:to>
    <xdr:cxnSp macro="">
      <xdr:nvCxnSpPr>
        <xdr:cNvPr id="339" name="直線コネクタ 338"/>
        <xdr:cNvCxnSpPr/>
      </xdr:nvCxnSpPr>
      <xdr:spPr>
        <a:xfrm>
          <a:off x="7861300" y="1451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9089</xdr:rowOff>
    </xdr:from>
    <xdr:ext cx="469744" cy="259045"/>
    <xdr:sp macro="" textlink="">
      <xdr:nvSpPr>
        <xdr:cNvPr id="343" name="n_1mainValue【福祉施設】&#10;一人当たり面積"/>
        <xdr:cNvSpPr txBox="1"/>
      </xdr:nvSpPr>
      <xdr:spPr>
        <a:xfrm>
          <a:off x="93917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9089</xdr:rowOff>
    </xdr:from>
    <xdr:ext cx="469744" cy="259045"/>
    <xdr:sp macro="" textlink="">
      <xdr:nvSpPr>
        <xdr:cNvPr id="344" name="n_2mainValue【福祉施設】&#10;一人当たり面積"/>
        <xdr:cNvSpPr txBox="1"/>
      </xdr:nvSpPr>
      <xdr:spPr>
        <a:xfrm>
          <a:off x="8515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9089</xdr:rowOff>
    </xdr:from>
    <xdr:ext cx="469744" cy="259045"/>
    <xdr:sp macro="" textlink="">
      <xdr:nvSpPr>
        <xdr:cNvPr id="345" name="n_3mainValue【福祉施設】&#10;一人当たり面積"/>
        <xdr:cNvSpPr txBox="1"/>
      </xdr:nvSpPr>
      <xdr:spPr>
        <a:xfrm>
          <a:off x="7626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103777</xdr:rowOff>
    </xdr:from>
    <xdr:to>
      <xdr:col>24</xdr:col>
      <xdr:colOff>114300</xdr:colOff>
      <xdr:row>109</xdr:row>
      <xdr:rowOff>33927</xdr:rowOff>
    </xdr:to>
    <xdr:sp macro="" textlink="">
      <xdr:nvSpPr>
        <xdr:cNvPr id="386" name="楕円 385"/>
        <xdr:cNvSpPr/>
      </xdr:nvSpPr>
      <xdr:spPr>
        <a:xfrm>
          <a:off x="4584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18704</xdr:rowOff>
    </xdr:from>
    <xdr:ext cx="340478" cy="259045"/>
    <xdr:sp macro="" textlink="">
      <xdr:nvSpPr>
        <xdr:cNvPr id="387" name="【市民会館】&#10;有形固定資産減価償却率該当値テキスト"/>
        <xdr:cNvSpPr txBox="1"/>
      </xdr:nvSpPr>
      <xdr:spPr>
        <a:xfrm>
          <a:off x="4673600" y="185353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49893</xdr:rowOff>
    </xdr:from>
    <xdr:to>
      <xdr:col>20</xdr:col>
      <xdr:colOff>38100</xdr:colOff>
      <xdr:row>100</xdr:row>
      <xdr:rowOff>151493</xdr:rowOff>
    </xdr:to>
    <xdr:sp macro="" textlink="">
      <xdr:nvSpPr>
        <xdr:cNvPr id="388" name="楕円 387"/>
        <xdr:cNvSpPr/>
      </xdr:nvSpPr>
      <xdr:spPr>
        <a:xfrm>
          <a:off x="3746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100693</xdr:rowOff>
    </xdr:from>
    <xdr:to>
      <xdr:col>24</xdr:col>
      <xdr:colOff>63500</xdr:colOff>
      <xdr:row>108</xdr:row>
      <xdr:rowOff>154577</xdr:rowOff>
    </xdr:to>
    <xdr:cxnSp macro="">
      <xdr:nvCxnSpPr>
        <xdr:cNvPr id="389" name="直線コネクタ 388"/>
        <xdr:cNvCxnSpPr/>
      </xdr:nvCxnSpPr>
      <xdr:spPr>
        <a:xfrm>
          <a:off x="3797300" y="17245693"/>
          <a:ext cx="838200" cy="14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82550</xdr:rowOff>
    </xdr:from>
    <xdr:to>
      <xdr:col>15</xdr:col>
      <xdr:colOff>101600</xdr:colOff>
      <xdr:row>101</xdr:row>
      <xdr:rowOff>12700</xdr:rowOff>
    </xdr:to>
    <xdr:sp macro="" textlink="">
      <xdr:nvSpPr>
        <xdr:cNvPr id="390" name="楕円 389"/>
        <xdr:cNvSpPr/>
      </xdr:nvSpPr>
      <xdr:spPr>
        <a:xfrm>
          <a:off x="2857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100693</xdr:rowOff>
    </xdr:from>
    <xdr:to>
      <xdr:col>19</xdr:col>
      <xdr:colOff>177800</xdr:colOff>
      <xdr:row>100</xdr:row>
      <xdr:rowOff>133350</xdr:rowOff>
    </xdr:to>
    <xdr:cxnSp macro="">
      <xdr:nvCxnSpPr>
        <xdr:cNvPr id="391" name="直線コネクタ 390"/>
        <xdr:cNvCxnSpPr/>
      </xdr:nvCxnSpPr>
      <xdr:spPr>
        <a:xfrm flipV="1">
          <a:off x="2908300" y="17245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115207</xdr:rowOff>
    </xdr:from>
    <xdr:to>
      <xdr:col>10</xdr:col>
      <xdr:colOff>165100</xdr:colOff>
      <xdr:row>101</xdr:row>
      <xdr:rowOff>45357</xdr:rowOff>
    </xdr:to>
    <xdr:sp macro="" textlink="">
      <xdr:nvSpPr>
        <xdr:cNvPr id="392" name="楕円 391"/>
        <xdr:cNvSpPr/>
      </xdr:nvSpPr>
      <xdr:spPr>
        <a:xfrm>
          <a:off x="1968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133350</xdr:rowOff>
    </xdr:from>
    <xdr:to>
      <xdr:col>15</xdr:col>
      <xdr:colOff>50800</xdr:colOff>
      <xdr:row>100</xdr:row>
      <xdr:rowOff>166007</xdr:rowOff>
    </xdr:to>
    <xdr:cxnSp macro="">
      <xdr:nvCxnSpPr>
        <xdr:cNvPr id="393" name="直線コネクタ 392"/>
        <xdr:cNvCxnSpPr/>
      </xdr:nvCxnSpPr>
      <xdr:spPr>
        <a:xfrm flipV="1">
          <a:off x="2019300" y="17278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94"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95"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96" name="n_3aveValue【市民会館】&#10;有形固定資産減価償却率"/>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168020</xdr:rowOff>
    </xdr:from>
    <xdr:ext cx="405111" cy="259045"/>
    <xdr:sp macro="" textlink="">
      <xdr:nvSpPr>
        <xdr:cNvPr id="397" name="n_1mainValue【市民会館】&#10;有形固定資産減価償却率"/>
        <xdr:cNvSpPr txBox="1"/>
      </xdr:nvSpPr>
      <xdr:spPr>
        <a:xfrm>
          <a:off x="3582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29227</xdr:rowOff>
    </xdr:from>
    <xdr:ext cx="405111" cy="259045"/>
    <xdr:sp macro="" textlink="">
      <xdr:nvSpPr>
        <xdr:cNvPr id="398" name="n_2mainValue【市民会館】&#10;有形固定資産減価償却率"/>
        <xdr:cNvSpPr txBox="1"/>
      </xdr:nvSpPr>
      <xdr:spPr>
        <a:xfrm>
          <a:off x="2705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61884</xdr:rowOff>
    </xdr:from>
    <xdr:ext cx="405111" cy="259045"/>
    <xdr:sp macro="" textlink="">
      <xdr:nvSpPr>
        <xdr:cNvPr id="399" name="n_3mainValue【市民会館】&#10;有形固定資産減価償却率"/>
        <xdr:cNvSpPr txBox="1"/>
      </xdr:nvSpPr>
      <xdr:spPr>
        <a:xfrm>
          <a:off x="18167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426"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148844</xdr:rowOff>
    </xdr:from>
    <xdr:to>
      <xdr:col>55</xdr:col>
      <xdr:colOff>50800</xdr:colOff>
      <xdr:row>106</xdr:row>
      <xdr:rowOff>78994</xdr:rowOff>
    </xdr:to>
    <xdr:sp macro="" textlink="">
      <xdr:nvSpPr>
        <xdr:cNvPr id="436" name="楕円 435"/>
        <xdr:cNvSpPr/>
      </xdr:nvSpPr>
      <xdr:spPr>
        <a:xfrm>
          <a:off x="104267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271</xdr:rowOff>
    </xdr:from>
    <xdr:ext cx="469744" cy="259045"/>
    <xdr:sp macro="" textlink="">
      <xdr:nvSpPr>
        <xdr:cNvPr id="437" name="【市民会館】&#10;一人当たり面積該当値テキスト"/>
        <xdr:cNvSpPr txBox="1"/>
      </xdr:nvSpPr>
      <xdr:spPr>
        <a:xfrm>
          <a:off x="10515600" y="180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141987</xdr:rowOff>
    </xdr:from>
    <xdr:to>
      <xdr:col>50</xdr:col>
      <xdr:colOff>165100</xdr:colOff>
      <xdr:row>108</xdr:row>
      <xdr:rowOff>72137</xdr:rowOff>
    </xdr:to>
    <xdr:sp macro="" textlink="">
      <xdr:nvSpPr>
        <xdr:cNvPr id="438" name="楕円 437"/>
        <xdr:cNvSpPr/>
      </xdr:nvSpPr>
      <xdr:spPr>
        <a:xfrm>
          <a:off x="9588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28194</xdr:rowOff>
    </xdr:from>
    <xdr:to>
      <xdr:col>55</xdr:col>
      <xdr:colOff>0</xdr:colOff>
      <xdr:row>108</xdr:row>
      <xdr:rowOff>21337</xdr:rowOff>
    </xdr:to>
    <xdr:cxnSp macro="">
      <xdr:nvCxnSpPr>
        <xdr:cNvPr id="439" name="直線コネクタ 438"/>
        <xdr:cNvCxnSpPr/>
      </xdr:nvCxnSpPr>
      <xdr:spPr>
        <a:xfrm flipV="1">
          <a:off x="9639300" y="18201894"/>
          <a:ext cx="838200" cy="3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141987</xdr:rowOff>
    </xdr:from>
    <xdr:to>
      <xdr:col>46</xdr:col>
      <xdr:colOff>38100</xdr:colOff>
      <xdr:row>108</xdr:row>
      <xdr:rowOff>72137</xdr:rowOff>
    </xdr:to>
    <xdr:sp macro="" textlink="">
      <xdr:nvSpPr>
        <xdr:cNvPr id="440" name="楕円 439"/>
        <xdr:cNvSpPr/>
      </xdr:nvSpPr>
      <xdr:spPr>
        <a:xfrm>
          <a:off x="8699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21337</xdr:rowOff>
    </xdr:from>
    <xdr:to>
      <xdr:col>50</xdr:col>
      <xdr:colOff>114300</xdr:colOff>
      <xdr:row>108</xdr:row>
      <xdr:rowOff>21337</xdr:rowOff>
    </xdr:to>
    <xdr:cxnSp macro="">
      <xdr:nvCxnSpPr>
        <xdr:cNvPr id="441" name="直線コネクタ 440"/>
        <xdr:cNvCxnSpPr/>
      </xdr:nvCxnSpPr>
      <xdr:spPr>
        <a:xfrm>
          <a:off x="8750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141987</xdr:rowOff>
    </xdr:from>
    <xdr:to>
      <xdr:col>41</xdr:col>
      <xdr:colOff>101600</xdr:colOff>
      <xdr:row>108</xdr:row>
      <xdr:rowOff>72137</xdr:rowOff>
    </xdr:to>
    <xdr:sp macro="" textlink="">
      <xdr:nvSpPr>
        <xdr:cNvPr id="442" name="楕円 441"/>
        <xdr:cNvSpPr/>
      </xdr:nvSpPr>
      <xdr:spPr>
        <a:xfrm>
          <a:off x="7810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21337</xdr:rowOff>
    </xdr:from>
    <xdr:to>
      <xdr:col>45</xdr:col>
      <xdr:colOff>177800</xdr:colOff>
      <xdr:row>108</xdr:row>
      <xdr:rowOff>21337</xdr:rowOff>
    </xdr:to>
    <xdr:cxnSp macro="">
      <xdr:nvCxnSpPr>
        <xdr:cNvPr id="443" name="直線コネクタ 442"/>
        <xdr:cNvCxnSpPr/>
      </xdr:nvCxnSpPr>
      <xdr:spPr>
        <a:xfrm>
          <a:off x="7861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4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4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63264</xdr:rowOff>
    </xdr:from>
    <xdr:ext cx="469744" cy="259045"/>
    <xdr:sp macro="" textlink="">
      <xdr:nvSpPr>
        <xdr:cNvPr id="447" name="n_1mainValue【市民会館】&#10;一人当たり面積"/>
        <xdr:cNvSpPr txBox="1"/>
      </xdr:nvSpPr>
      <xdr:spPr>
        <a:xfrm>
          <a:off x="93917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63264</xdr:rowOff>
    </xdr:from>
    <xdr:ext cx="469744" cy="259045"/>
    <xdr:sp macro="" textlink="">
      <xdr:nvSpPr>
        <xdr:cNvPr id="448" name="n_2mainValue【市民会館】&#10;一人当たり面積"/>
        <xdr:cNvSpPr txBox="1"/>
      </xdr:nvSpPr>
      <xdr:spPr>
        <a:xfrm>
          <a:off x="8515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63264</xdr:rowOff>
    </xdr:from>
    <xdr:ext cx="469744" cy="259045"/>
    <xdr:sp macro="" textlink="">
      <xdr:nvSpPr>
        <xdr:cNvPr id="449" name="n_3mainValue【市民会館】&#10;一人当たり面積"/>
        <xdr:cNvSpPr txBox="1"/>
      </xdr:nvSpPr>
      <xdr:spPr>
        <a:xfrm>
          <a:off x="7626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80"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35197</xdr:rowOff>
    </xdr:from>
    <xdr:to>
      <xdr:col>85</xdr:col>
      <xdr:colOff>177800</xdr:colOff>
      <xdr:row>34</xdr:row>
      <xdr:rowOff>136797</xdr:rowOff>
    </xdr:to>
    <xdr:sp macro="" textlink="">
      <xdr:nvSpPr>
        <xdr:cNvPr id="490" name="楕円 489"/>
        <xdr:cNvSpPr/>
      </xdr:nvSpPr>
      <xdr:spPr>
        <a:xfrm>
          <a:off x="16268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58074</xdr:rowOff>
    </xdr:from>
    <xdr:ext cx="405111" cy="259045"/>
    <xdr:sp macro="" textlink="">
      <xdr:nvSpPr>
        <xdr:cNvPr id="491" name="【一般廃棄物処理施設】&#10;有形固定資産減価償却率該当値テキスト"/>
        <xdr:cNvSpPr txBox="1"/>
      </xdr:nvSpPr>
      <xdr:spPr>
        <a:xfrm>
          <a:off x="16357600"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64589</xdr:rowOff>
    </xdr:from>
    <xdr:to>
      <xdr:col>81</xdr:col>
      <xdr:colOff>101600</xdr:colOff>
      <xdr:row>34</xdr:row>
      <xdr:rowOff>166189</xdr:rowOff>
    </xdr:to>
    <xdr:sp macro="" textlink="">
      <xdr:nvSpPr>
        <xdr:cNvPr id="492" name="楕円 491"/>
        <xdr:cNvSpPr/>
      </xdr:nvSpPr>
      <xdr:spPr>
        <a:xfrm>
          <a:off x="15430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85997</xdr:rowOff>
    </xdr:from>
    <xdr:to>
      <xdr:col>85</xdr:col>
      <xdr:colOff>127000</xdr:colOff>
      <xdr:row>34</xdr:row>
      <xdr:rowOff>115389</xdr:rowOff>
    </xdr:to>
    <xdr:cxnSp macro="">
      <xdr:nvCxnSpPr>
        <xdr:cNvPr id="493" name="直線コネクタ 492"/>
        <xdr:cNvCxnSpPr/>
      </xdr:nvCxnSpPr>
      <xdr:spPr>
        <a:xfrm flipV="1">
          <a:off x="15481300" y="591529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110308</xdr:rowOff>
    </xdr:from>
    <xdr:to>
      <xdr:col>76</xdr:col>
      <xdr:colOff>165100</xdr:colOff>
      <xdr:row>35</xdr:row>
      <xdr:rowOff>40458</xdr:rowOff>
    </xdr:to>
    <xdr:sp macro="" textlink="">
      <xdr:nvSpPr>
        <xdr:cNvPr id="494" name="楕円 493"/>
        <xdr:cNvSpPr/>
      </xdr:nvSpPr>
      <xdr:spPr>
        <a:xfrm>
          <a:off x="14541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115389</xdr:rowOff>
    </xdr:from>
    <xdr:to>
      <xdr:col>81</xdr:col>
      <xdr:colOff>50800</xdr:colOff>
      <xdr:row>34</xdr:row>
      <xdr:rowOff>161108</xdr:rowOff>
    </xdr:to>
    <xdr:cxnSp macro="">
      <xdr:nvCxnSpPr>
        <xdr:cNvPr id="495" name="直線コネクタ 494"/>
        <xdr:cNvCxnSpPr/>
      </xdr:nvCxnSpPr>
      <xdr:spPr>
        <a:xfrm flipV="1">
          <a:off x="14592300" y="59446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61323</xdr:rowOff>
    </xdr:from>
    <xdr:to>
      <xdr:col>72</xdr:col>
      <xdr:colOff>38100</xdr:colOff>
      <xdr:row>34</xdr:row>
      <xdr:rowOff>162923</xdr:rowOff>
    </xdr:to>
    <xdr:sp macro="" textlink="">
      <xdr:nvSpPr>
        <xdr:cNvPr id="496" name="楕円 495"/>
        <xdr:cNvSpPr/>
      </xdr:nvSpPr>
      <xdr:spPr>
        <a:xfrm>
          <a:off x="13652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112123</xdr:rowOff>
    </xdr:from>
    <xdr:to>
      <xdr:col>76</xdr:col>
      <xdr:colOff>114300</xdr:colOff>
      <xdr:row>34</xdr:row>
      <xdr:rowOff>161108</xdr:rowOff>
    </xdr:to>
    <xdr:cxnSp macro="">
      <xdr:nvCxnSpPr>
        <xdr:cNvPr id="497" name="直線コネクタ 496"/>
        <xdr:cNvCxnSpPr/>
      </xdr:nvCxnSpPr>
      <xdr:spPr>
        <a:xfrm>
          <a:off x="13703300" y="59414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98"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9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0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11266</xdr:rowOff>
    </xdr:from>
    <xdr:ext cx="405111" cy="259045"/>
    <xdr:sp macro="" textlink="">
      <xdr:nvSpPr>
        <xdr:cNvPr id="501" name="n_1mainValue【一般廃棄物処理施設】&#10;有形固定資産減価償却率"/>
        <xdr:cNvSpPr txBox="1"/>
      </xdr:nvSpPr>
      <xdr:spPr>
        <a:xfrm>
          <a:off x="152660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56985</xdr:rowOff>
    </xdr:from>
    <xdr:ext cx="405111" cy="259045"/>
    <xdr:sp macro="" textlink="">
      <xdr:nvSpPr>
        <xdr:cNvPr id="502" name="n_2mainValue【一般廃棄物処理施設】&#10;有形固定資産減価償却率"/>
        <xdr:cNvSpPr txBox="1"/>
      </xdr:nvSpPr>
      <xdr:spPr>
        <a:xfrm>
          <a:off x="14389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8000</xdr:rowOff>
    </xdr:from>
    <xdr:ext cx="405111" cy="259045"/>
    <xdr:sp macro="" textlink="">
      <xdr:nvSpPr>
        <xdr:cNvPr id="503" name="n_3mainValue【一般廃棄物処理施設】&#10;有形固定資産減価償却率"/>
        <xdr:cNvSpPr txBox="1"/>
      </xdr:nvSpPr>
      <xdr:spPr>
        <a:xfrm>
          <a:off x="13500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528"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28863</xdr:rowOff>
    </xdr:from>
    <xdr:to>
      <xdr:col>116</xdr:col>
      <xdr:colOff>114300</xdr:colOff>
      <xdr:row>40</xdr:row>
      <xdr:rowOff>130463</xdr:rowOff>
    </xdr:to>
    <xdr:sp macro="" textlink="">
      <xdr:nvSpPr>
        <xdr:cNvPr id="538" name="楕円 537"/>
        <xdr:cNvSpPr/>
      </xdr:nvSpPr>
      <xdr:spPr>
        <a:xfrm>
          <a:off x="22110700" y="68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115240</xdr:rowOff>
    </xdr:from>
    <xdr:ext cx="534377" cy="259045"/>
    <xdr:sp macro="" textlink="">
      <xdr:nvSpPr>
        <xdr:cNvPr id="539" name="【一般廃棄物処理施設】&#10;一人当たり有形固定資産（償却資産）額該当値テキスト"/>
        <xdr:cNvSpPr txBox="1"/>
      </xdr:nvSpPr>
      <xdr:spPr>
        <a:xfrm>
          <a:off x="22199600" y="68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28726</xdr:rowOff>
    </xdr:from>
    <xdr:to>
      <xdr:col>112</xdr:col>
      <xdr:colOff>38100</xdr:colOff>
      <xdr:row>40</xdr:row>
      <xdr:rowOff>130326</xdr:rowOff>
    </xdr:to>
    <xdr:sp macro="" textlink="">
      <xdr:nvSpPr>
        <xdr:cNvPr id="540" name="楕円 539"/>
        <xdr:cNvSpPr/>
      </xdr:nvSpPr>
      <xdr:spPr>
        <a:xfrm>
          <a:off x="21272500" y="68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79526</xdr:rowOff>
    </xdr:from>
    <xdr:to>
      <xdr:col>116</xdr:col>
      <xdr:colOff>63500</xdr:colOff>
      <xdr:row>40</xdr:row>
      <xdr:rowOff>79663</xdr:rowOff>
    </xdr:to>
    <xdr:cxnSp macro="">
      <xdr:nvCxnSpPr>
        <xdr:cNvPr id="541" name="直線コネクタ 540"/>
        <xdr:cNvCxnSpPr/>
      </xdr:nvCxnSpPr>
      <xdr:spPr>
        <a:xfrm>
          <a:off x="21323300" y="693752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28332</xdr:rowOff>
    </xdr:from>
    <xdr:to>
      <xdr:col>107</xdr:col>
      <xdr:colOff>101600</xdr:colOff>
      <xdr:row>40</xdr:row>
      <xdr:rowOff>129932</xdr:rowOff>
    </xdr:to>
    <xdr:sp macro="" textlink="">
      <xdr:nvSpPr>
        <xdr:cNvPr id="542" name="楕円 541"/>
        <xdr:cNvSpPr/>
      </xdr:nvSpPr>
      <xdr:spPr>
        <a:xfrm>
          <a:off x="20383500" y="68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79132</xdr:rowOff>
    </xdr:from>
    <xdr:to>
      <xdr:col>111</xdr:col>
      <xdr:colOff>177800</xdr:colOff>
      <xdr:row>40</xdr:row>
      <xdr:rowOff>79526</xdr:rowOff>
    </xdr:to>
    <xdr:cxnSp macro="">
      <xdr:nvCxnSpPr>
        <xdr:cNvPr id="543" name="直線コネクタ 542"/>
        <xdr:cNvCxnSpPr/>
      </xdr:nvCxnSpPr>
      <xdr:spPr>
        <a:xfrm>
          <a:off x="20434300" y="693713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35647</xdr:rowOff>
    </xdr:from>
    <xdr:to>
      <xdr:col>102</xdr:col>
      <xdr:colOff>165100</xdr:colOff>
      <xdr:row>40</xdr:row>
      <xdr:rowOff>137247</xdr:rowOff>
    </xdr:to>
    <xdr:sp macro="" textlink="">
      <xdr:nvSpPr>
        <xdr:cNvPr id="544" name="楕円 543"/>
        <xdr:cNvSpPr/>
      </xdr:nvSpPr>
      <xdr:spPr>
        <a:xfrm>
          <a:off x="19494500" y="68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79132</xdr:rowOff>
    </xdr:from>
    <xdr:to>
      <xdr:col>107</xdr:col>
      <xdr:colOff>50800</xdr:colOff>
      <xdr:row>40</xdr:row>
      <xdr:rowOff>86447</xdr:rowOff>
    </xdr:to>
    <xdr:cxnSp macro="">
      <xdr:nvCxnSpPr>
        <xdr:cNvPr id="545" name="直線コネクタ 544"/>
        <xdr:cNvCxnSpPr/>
      </xdr:nvCxnSpPr>
      <xdr:spPr>
        <a:xfrm flipV="1">
          <a:off x="19545300" y="693713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546"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47"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48"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121453</xdr:rowOff>
    </xdr:from>
    <xdr:ext cx="534377" cy="259045"/>
    <xdr:sp macro="" textlink="">
      <xdr:nvSpPr>
        <xdr:cNvPr id="549" name="n_1mainValue【一般廃棄物処理施設】&#10;一人当たり有形固定資産（償却資産）額"/>
        <xdr:cNvSpPr txBox="1"/>
      </xdr:nvSpPr>
      <xdr:spPr>
        <a:xfrm>
          <a:off x="21043411" y="69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121059</xdr:rowOff>
    </xdr:from>
    <xdr:ext cx="534377" cy="259045"/>
    <xdr:sp macro="" textlink="">
      <xdr:nvSpPr>
        <xdr:cNvPr id="550" name="n_2mainValue【一般廃棄物処理施設】&#10;一人当たり有形固定資産（償却資産）額"/>
        <xdr:cNvSpPr txBox="1"/>
      </xdr:nvSpPr>
      <xdr:spPr>
        <a:xfrm>
          <a:off x="20167111" y="69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128374</xdr:rowOff>
    </xdr:from>
    <xdr:ext cx="534377" cy="259045"/>
    <xdr:sp macro="" textlink="">
      <xdr:nvSpPr>
        <xdr:cNvPr id="551" name="n_3mainValue【一般廃棄物処理施設】&#10;一人当たり有形固定資産（償却資産）額"/>
        <xdr:cNvSpPr txBox="1"/>
      </xdr:nvSpPr>
      <xdr:spPr>
        <a:xfrm>
          <a:off x="19278111" y="69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592" name="楕円 591"/>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593" name="【保健センター・保健所】&#10;有形固定資産減価償却率該当値テキスト"/>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594" name="楕円 593"/>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16328</xdr:rowOff>
    </xdr:to>
    <xdr:cxnSp macro="">
      <xdr:nvCxnSpPr>
        <xdr:cNvPr id="595" name="直線コネクタ 594"/>
        <xdr:cNvCxnSpPr/>
      </xdr:nvCxnSpPr>
      <xdr:spPr>
        <a:xfrm flipV="1">
          <a:off x="15481300" y="992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596" name="楕円 595"/>
        <xdr:cNvSpPr/>
      </xdr:nvSpPr>
      <xdr:spPr>
        <a:xfrm>
          <a:off x="14541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48985</xdr:rowOff>
    </xdr:to>
    <xdr:cxnSp macro="">
      <xdr:nvCxnSpPr>
        <xdr:cNvPr id="597" name="直線コネクタ 596"/>
        <xdr:cNvCxnSpPr/>
      </xdr:nvCxnSpPr>
      <xdr:spPr>
        <a:xfrm flipV="1">
          <a:off x="14592300" y="9960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598" name="楕円 597"/>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81643</xdr:rowOff>
    </xdr:to>
    <xdr:cxnSp macro="">
      <xdr:nvCxnSpPr>
        <xdr:cNvPr id="599" name="直線コネクタ 598"/>
        <xdr:cNvCxnSpPr/>
      </xdr:nvCxnSpPr>
      <xdr:spPr>
        <a:xfrm flipV="1">
          <a:off x="13703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6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603" name="n_1mainValue【保健センター・保健所】&#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604" name="n_2mainValue【保健センター・保健所】&#10;有形固定資産減価償却率"/>
        <xdr:cNvSpPr txBox="1"/>
      </xdr:nvSpPr>
      <xdr:spPr>
        <a:xfrm>
          <a:off x="14389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05" name="n_3mainValue【保健センター・保健所】&#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3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46" name="楕円 645"/>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47" name="【保健センター・保健所】&#10;一人当たり面積該当値テキスト"/>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648" name="楕円 647"/>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649" name="直線コネクタ 648"/>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650" name="楕円 649"/>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651" name="直線コネクタ 650"/>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652" name="楕円 651"/>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653" name="直線コネクタ 652"/>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5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5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5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657"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658"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659" name="n_3mainValue【保健センター・保健所】&#10;一人当たり面積"/>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90"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xdr:rowOff>
    </xdr:from>
    <xdr:to>
      <xdr:col>85</xdr:col>
      <xdr:colOff>177800</xdr:colOff>
      <xdr:row>83</xdr:row>
      <xdr:rowOff>108494</xdr:rowOff>
    </xdr:to>
    <xdr:sp macro="" textlink="">
      <xdr:nvSpPr>
        <xdr:cNvPr id="700" name="楕円 699"/>
        <xdr:cNvSpPr/>
      </xdr:nvSpPr>
      <xdr:spPr>
        <a:xfrm>
          <a:off x="16268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156771</xdr:rowOff>
    </xdr:from>
    <xdr:ext cx="405111" cy="259045"/>
    <xdr:sp macro="" textlink="">
      <xdr:nvSpPr>
        <xdr:cNvPr id="701" name="【消防施設】&#10;有形固定資産減価償却率該当値テキスト"/>
        <xdr:cNvSpPr txBox="1"/>
      </xdr:nvSpPr>
      <xdr:spPr>
        <a:xfrm>
          <a:off x="16357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702" name="楕円 701"/>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57694</xdr:rowOff>
    </xdr:from>
    <xdr:to>
      <xdr:col>85</xdr:col>
      <xdr:colOff>127000</xdr:colOff>
      <xdr:row>83</xdr:row>
      <xdr:rowOff>108313</xdr:rowOff>
    </xdr:to>
    <xdr:cxnSp macro="">
      <xdr:nvCxnSpPr>
        <xdr:cNvPr id="703" name="直線コネクタ 702"/>
        <xdr:cNvCxnSpPr/>
      </xdr:nvCxnSpPr>
      <xdr:spPr>
        <a:xfrm flipV="1">
          <a:off x="15481300" y="142880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108131</xdr:rowOff>
    </xdr:from>
    <xdr:to>
      <xdr:col>76</xdr:col>
      <xdr:colOff>165100</xdr:colOff>
      <xdr:row>84</xdr:row>
      <xdr:rowOff>38281</xdr:rowOff>
    </xdr:to>
    <xdr:sp macro="" textlink="">
      <xdr:nvSpPr>
        <xdr:cNvPr id="704" name="楕円 703"/>
        <xdr:cNvSpPr/>
      </xdr:nvSpPr>
      <xdr:spPr>
        <a:xfrm>
          <a:off x="14541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108313</xdr:rowOff>
    </xdr:from>
    <xdr:to>
      <xdr:col>81</xdr:col>
      <xdr:colOff>50800</xdr:colOff>
      <xdr:row>83</xdr:row>
      <xdr:rowOff>158931</xdr:rowOff>
    </xdr:to>
    <xdr:cxnSp macro="">
      <xdr:nvCxnSpPr>
        <xdr:cNvPr id="705" name="直線コネクタ 704"/>
        <xdr:cNvCxnSpPr/>
      </xdr:nvCxnSpPr>
      <xdr:spPr>
        <a:xfrm flipV="1">
          <a:off x="14592300" y="143386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06" name="楕円 705"/>
        <xdr:cNvSpPr/>
      </xdr:nvSpPr>
      <xdr:spPr>
        <a:xfrm>
          <a:off x="13652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158931</xdr:rowOff>
    </xdr:from>
    <xdr:to>
      <xdr:col>76</xdr:col>
      <xdr:colOff>114300</xdr:colOff>
      <xdr:row>84</xdr:row>
      <xdr:rowOff>28302</xdr:rowOff>
    </xdr:to>
    <xdr:cxnSp macro="">
      <xdr:nvCxnSpPr>
        <xdr:cNvPr id="707" name="直線コネクタ 706"/>
        <xdr:cNvCxnSpPr/>
      </xdr:nvCxnSpPr>
      <xdr:spPr>
        <a:xfrm flipV="1">
          <a:off x="13703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708"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70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710"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711" name="n_1mainValue【消防施設】&#10;有形固定資産減価償却率"/>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29408</xdr:rowOff>
    </xdr:from>
    <xdr:ext cx="405111" cy="259045"/>
    <xdr:sp macro="" textlink="">
      <xdr:nvSpPr>
        <xdr:cNvPr id="712" name="n_2mainValue【消防施設】&#10;有形固定資産減価償却率"/>
        <xdr:cNvSpPr txBox="1"/>
      </xdr:nvSpPr>
      <xdr:spPr>
        <a:xfrm>
          <a:off x="14389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13" name="n_3mainValue【消防施設】&#10;有形固定資産減価償却率"/>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35" name="直線コネクタ 7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7" name="直線コネクタ 7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9" name="直線コネクタ 7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40"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41" name="フローチャート: 判断 7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42" name="フローチャート: 判断 7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43" name="フローチャート: 判断 7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44" name="フローチャート: 判断 7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750" name="楕円 749"/>
        <xdr:cNvSpPr/>
      </xdr:nvSpPr>
      <xdr:spPr>
        <a:xfrm>
          <a:off x="22110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30751</xdr:rowOff>
    </xdr:from>
    <xdr:ext cx="469744" cy="259045"/>
    <xdr:sp macro="" textlink="">
      <xdr:nvSpPr>
        <xdr:cNvPr id="751" name="【消防施設】&#10;一人当たり面積該当値テキスト"/>
        <xdr:cNvSpPr txBox="1"/>
      </xdr:nvSpPr>
      <xdr:spPr>
        <a:xfrm>
          <a:off x="22199600" y="140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752" name="楕円 751"/>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58674</xdr:rowOff>
    </xdr:to>
    <xdr:cxnSp macro="">
      <xdr:nvCxnSpPr>
        <xdr:cNvPr id="753" name="直線コネクタ 752"/>
        <xdr:cNvCxnSpPr/>
      </xdr:nvCxnSpPr>
      <xdr:spPr>
        <a:xfrm>
          <a:off x="21323300" y="142798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754" name="楕円 753"/>
        <xdr:cNvSpPr/>
      </xdr:nvSpPr>
      <xdr:spPr>
        <a:xfrm>
          <a:off x="20383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54102</xdr:rowOff>
    </xdr:to>
    <xdr:cxnSp macro="">
      <xdr:nvCxnSpPr>
        <xdr:cNvPr id="755" name="直線コネクタ 754"/>
        <xdr:cNvCxnSpPr/>
      </xdr:nvCxnSpPr>
      <xdr:spPr>
        <a:xfrm flipV="1">
          <a:off x="20434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756" name="楕円 755"/>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54102</xdr:rowOff>
    </xdr:to>
    <xdr:cxnSp macro="">
      <xdr:nvCxnSpPr>
        <xdr:cNvPr id="757" name="直線コネクタ 756"/>
        <xdr:cNvCxnSpPr/>
      </xdr:nvCxnSpPr>
      <xdr:spPr>
        <a:xfrm>
          <a:off x="19545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58"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59"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60"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761" name="n_1mainValue【消防施設】&#10;一人当たり面積"/>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762" name="n_2mainValue【消防施設】&#10;一人当たり面積"/>
        <xdr:cNvSpPr txBox="1"/>
      </xdr:nvSpPr>
      <xdr:spPr>
        <a:xfrm>
          <a:off x="20199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763" name="n_3mainValue【消防施設】&#10;一人当たり面積"/>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9" name="直線コネクタ 7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1" name="直線コネクタ 7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3" name="直線コネクタ 7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794"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95" name="フローチャート: 判断 7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6" name="フローチャート: 判断 7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7" name="フローチャート: 判断 7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8" name="フローチャート: 判断 7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159294</xdr:rowOff>
    </xdr:from>
    <xdr:to>
      <xdr:col>85</xdr:col>
      <xdr:colOff>177800</xdr:colOff>
      <xdr:row>105</xdr:row>
      <xdr:rowOff>89444</xdr:rowOff>
    </xdr:to>
    <xdr:sp macro="" textlink="">
      <xdr:nvSpPr>
        <xdr:cNvPr id="804" name="楕円 803"/>
        <xdr:cNvSpPr/>
      </xdr:nvSpPr>
      <xdr:spPr>
        <a:xfrm>
          <a:off x="16268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137721</xdr:rowOff>
    </xdr:from>
    <xdr:ext cx="405111" cy="259045"/>
    <xdr:sp macro="" textlink="">
      <xdr:nvSpPr>
        <xdr:cNvPr id="805" name="【庁舎】&#10;有形固定資産減価償却率該当値テキスト"/>
        <xdr:cNvSpPr txBox="1"/>
      </xdr:nvSpPr>
      <xdr:spPr>
        <a:xfrm>
          <a:off x="16357600"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806" name="楕円 805"/>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38644</xdr:rowOff>
    </xdr:from>
    <xdr:to>
      <xdr:col>85</xdr:col>
      <xdr:colOff>127000</xdr:colOff>
      <xdr:row>105</xdr:row>
      <xdr:rowOff>71301</xdr:rowOff>
    </xdr:to>
    <xdr:cxnSp macro="">
      <xdr:nvCxnSpPr>
        <xdr:cNvPr id="807" name="直線コネクタ 806"/>
        <xdr:cNvCxnSpPr/>
      </xdr:nvCxnSpPr>
      <xdr:spPr>
        <a:xfrm flipV="1">
          <a:off x="15481300" y="180408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08" name="楕円 807"/>
        <xdr:cNvSpPr/>
      </xdr:nvSpPr>
      <xdr:spPr>
        <a:xfrm>
          <a:off x="1454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103958</xdr:rowOff>
    </xdr:to>
    <xdr:cxnSp macro="">
      <xdr:nvCxnSpPr>
        <xdr:cNvPr id="809" name="直線コネクタ 808"/>
        <xdr:cNvCxnSpPr/>
      </xdr:nvCxnSpPr>
      <xdr:spPr>
        <a:xfrm flipV="1">
          <a:off x="14592300" y="180735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10" name="楕円 809"/>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105</xdr:row>
      <xdr:rowOff>133350</xdr:rowOff>
    </xdr:to>
    <xdr:cxnSp macro="">
      <xdr:nvCxnSpPr>
        <xdr:cNvPr id="811" name="直線コネクタ 810"/>
        <xdr:cNvCxnSpPr/>
      </xdr:nvCxnSpPr>
      <xdr:spPr>
        <a:xfrm flipV="1">
          <a:off x="13703300" y="181062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812"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813"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814"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815" name="n_1main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16" name="n_2mainValue【庁舎】&#10;有形固定資産減価償却率"/>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17"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41" name="直線コネクタ 8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43" name="直線コネクタ 8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45" name="直線コネクタ 8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4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7" name="フローチャート: 判断 8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8" name="フローチャート: 判断 8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9" name="フローチャート: 判断 8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50" name="フローチャート: 判断 8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56" name="楕円 855"/>
        <xdr:cNvSpPr/>
      </xdr:nvSpPr>
      <xdr:spPr>
        <a:xfrm>
          <a:off x="22110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20972</xdr:rowOff>
    </xdr:from>
    <xdr:ext cx="469744" cy="259045"/>
    <xdr:sp macro="" textlink="">
      <xdr:nvSpPr>
        <xdr:cNvPr id="857" name="【庁舎】&#10;一人当たり面積該当値テキスト"/>
        <xdr:cNvSpPr txBox="1"/>
      </xdr:nvSpPr>
      <xdr:spPr>
        <a:xfrm>
          <a:off x="22199600"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858" name="楕円 857"/>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93345</xdr:rowOff>
    </xdr:to>
    <xdr:cxnSp macro="">
      <xdr:nvCxnSpPr>
        <xdr:cNvPr id="859" name="直線コネクタ 858"/>
        <xdr:cNvCxnSpPr/>
      </xdr:nvCxnSpPr>
      <xdr:spPr>
        <a:xfrm>
          <a:off x="21323300" y="182651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38736</xdr:rowOff>
    </xdr:from>
    <xdr:to>
      <xdr:col>107</xdr:col>
      <xdr:colOff>101600</xdr:colOff>
      <xdr:row>106</xdr:row>
      <xdr:rowOff>140336</xdr:rowOff>
    </xdr:to>
    <xdr:sp macro="" textlink="">
      <xdr:nvSpPr>
        <xdr:cNvPr id="860" name="楕円 859"/>
        <xdr:cNvSpPr/>
      </xdr:nvSpPr>
      <xdr:spPr>
        <a:xfrm>
          <a:off x="20383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89536</xdr:rowOff>
    </xdr:from>
    <xdr:to>
      <xdr:col>111</xdr:col>
      <xdr:colOff>177800</xdr:colOff>
      <xdr:row>106</xdr:row>
      <xdr:rowOff>91439</xdr:rowOff>
    </xdr:to>
    <xdr:cxnSp macro="">
      <xdr:nvCxnSpPr>
        <xdr:cNvPr id="861" name="直線コネクタ 860"/>
        <xdr:cNvCxnSpPr/>
      </xdr:nvCxnSpPr>
      <xdr:spPr>
        <a:xfrm>
          <a:off x="20434300" y="182632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862" name="楕円 861"/>
        <xdr:cNvSpPr/>
      </xdr:nvSpPr>
      <xdr:spPr>
        <a:xfrm>
          <a:off x="19494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89536</xdr:rowOff>
    </xdr:to>
    <xdr:cxnSp macro="">
      <xdr:nvCxnSpPr>
        <xdr:cNvPr id="863" name="直線コネクタ 862"/>
        <xdr:cNvCxnSpPr/>
      </xdr:nvCxnSpPr>
      <xdr:spPr>
        <a:xfrm>
          <a:off x="19545300" y="182613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864"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865"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866" name="n_3aveValue【庁舎】&#10;一人当たり面積"/>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158766</xdr:rowOff>
    </xdr:from>
    <xdr:ext cx="469744" cy="259045"/>
    <xdr:sp macro="" textlink="">
      <xdr:nvSpPr>
        <xdr:cNvPr id="867" name="n_1mainValue【庁舎】&#10;一人当たり面積"/>
        <xdr:cNvSpPr txBox="1"/>
      </xdr:nvSpPr>
      <xdr:spPr>
        <a:xfrm>
          <a:off x="21075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156863</xdr:rowOff>
    </xdr:from>
    <xdr:ext cx="469744" cy="259045"/>
    <xdr:sp macro="" textlink="">
      <xdr:nvSpPr>
        <xdr:cNvPr id="868" name="n_2mainValue【庁舎】&#10;一人当たり面積"/>
        <xdr:cNvSpPr txBox="1"/>
      </xdr:nvSpPr>
      <xdr:spPr>
        <a:xfrm>
          <a:off x="20199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154957</xdr:rowOff>
    </xdr:from>
    <xdr:ext cx="469744" cy="259045"/>
    <xdr:sp macro="" textlink="">
      <xdr:nvSpPr>
        <xdr:cNvPr id="869" name="n_3mainValue【庁舎】&#10;一人当たり面積"/>
        <xdr:cNvSpPr txBox="1"/>
      </xdr:nvSpPr>
      <xdr:spPr>
        <a:xfrm>
          <a:off x="19310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一人当たり面積については、類似団体と比較して高くなっているのは、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体育館・プール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反対に低くなっているのは、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保健センター・保健所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は、類似団体比較し、一人当たりの有形固定資産（償却資産）額が低くなっている。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は、有形固定資産減価償却率も高いこともあり、西クリーンステーションは平成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年度に大規模改修が完了しているが、今後も適正な維持管理を継続する。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中央クリーンステーションは、昭和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年度の稼働開始から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年が経過し、機械設備の老朽化が著しく、維持管理費が年々増加傾向となっている。これらに対応するため、し尿・浄化槽汚泥の下水道放流に向けた施設改造を行い、維持管理費の抑制を図る。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類似団体平均、全国平均、県平均のいずれの指数も上回っている状況となっている。基準財政需要額の増加を上回る基準財政収入額の増加（税収の増）があった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、財政力指数</a:t>
          </a:r>
          <a:r>
            <a:rPr kumimoji="1" lang="ja-JP" altLang="en-US" sz="1400">
              <a:solidFill>
                <a:schemeClr val="dk1"/>
              </a:solidFill>
              <a:effectLst/>
              <a:latin typeface="+mn-lt"/>
              <a:ea typeface="+mn-ea"/>
              <a:cs typeface="+mn-cs"/>
            </a:rPr>
            <a:t>は横ばいとなった。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38805</xdr:rowOff>
    </xdr:to>
    <xdr:cxnSp macro="">
      <xdr:nvCxnSpPr>
        <xdr:cNvPr id="69" name="直線コネクタ 68"/>
        <xdr:cNvCxnSpPr/>
      </xdr:nvCxnSpPr>
      <xdr:spPr>
        <a:xfrm>
          <a:off x="4114800" y="723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xdr:cNvCxnSpPr/>
      </xdr:nvCxnSpPr>
      <xdr:spPr>
        <a:xfrm flipV="1">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類似団体平均を下回っているものの、</a:t>
          </a:r>
          <a:r>
            <a:rPr kumimoji="1" lang="ja-JP" altLang="ja-JP" sz="1400">
              <a:solidFill>
                <a:schemeClr val="dk1"/>
              </a:solidFill>
              <a:effectLst/>
              <a:latin typeface="+mn-lt"/>
              <a:ea typeface="+mn-ea"/>
              <a:cs typeface="+mn-cs"/>
            </a:rPr>
            <a:t>扶助費</a:t>
          </a:r>
          <a:r>
            <a:rPr kumimoji="1" lang="ja-JP" altLang="en-US" sz="1400">
              <a:solidFill>
                <a:schemeClr val="dk1"/>
              </a:solidFill>
              <a:effectLst/>
              <a:latin typeface="+mn-lt"/>
              <a:ea typeface="+mn-ea"/>
              <a:cs typeface="+mn-cs"/>
            </a:rPr>
            <a:t>・人件費・公債費が</a:t>
          </a:r>
          <a:r>
            <a:rPr kumimoji="1" lang="ja-JP" altLang="ja-JP" sz="1400">
              <a:solidFill>
                <a:schemeClr val="dk1"/>
              </a:solidFill>
              <a:effectLst/>
              <a:latin typeface="+mn-lt"/>
              <a:ea typeface="+mn-ea"/>
              <a:cs typeface="+mn-cs"/>
            </a:rPr>
            <a:t>増加し</a:t>
          </a:r>
          <a:r>
            <a:rPr kumimoji="1" lang="ja-JP" altLang="en-US" sz="1400">
              <a:solidFill>
                <a:schemeClr val="dk1"/>
              </a:solidFill>
              <a:effectLst/>
              <a:latin typeface="+mn-lt"/>
              <a:ea typeface="+mn-ea"/>
              <a:cs typeface="+mn-cs"/>
            </a:rPr>
            <a:t>たため数値は悪くなった</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扶助費・</a:t>
          </a:r>
          <a:r>
            <a:rPr kumimoji="1" lang="ja-JP" altLang="ja-JP" sz="1400">
              <a:solidFill>
                <a:schemeClr val="dk1"/>
              </a:solidFill>
              <a:effectLst/>
              <a:latin typeface="+mn-lt"/>
              <a:ea typeface="+mn-ea"/>
              <a:cs typeface="+mn-cs"/>
            </a:rPr>
            <a:t>公債費の</a:t>
          </a:r>
          <a:r>
            <a:rPr kumimoji="1" lang="ja-JP" altLang="en-US" sz="1400">
              <a:solidFill>
                <a:schemeClr val="dk1"/>
              </a:solidFill>
              <a:effectLst/>
              <a:latin typeface="+mn-lt"/>
              <a:ea typeface="+mn-ea"/>
              <a:cs typeface="+mn-cs"/>
            </a:rPr>
            <a:t>伸び</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確実視されている</a:t>
          </a:r>
          <a:r>
            <a:rPr kumimoji="1" lang="ja-JP" altLang="ja-JP" sz="1400">
              <a:solidFill>
                <a:schemeClr val="dk1"/>
              </a:solidFill>
              <a:effectLst/>
              <a:latin typeface="+mn-lt"/>
              <a:ea typeface="+mn-ea"/>
              <a:cs typeface="+mn-cs"/>
            </a:rPr>
            <a:t>ため、経常収支比率は類似団体平均へと接近していくことが想定される。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97790</xdr:rowOff>
    </xdr:to>
    <xdr:cxnSp macro="">
      <xdr:nvCxnSpPr>
        <xdr:cNvPr id="128" name="直線コネクタ 127"/>
        <xdr:cNvCxnSpPr/>
      </xdr:nvCxnSpPr>
      <xdr:spPr>
        <a:xfrm>
          <a:off x="4114800" y="103365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85725</xdr:rowOff>
    </xdr:to>
    <xdr:cxnSp macro="">
      <xdr:nvCxnSpPr>
        <xdr:cNvPr id="131" name="直線コネクタ 130"/>
        <xdr:cNvCxnSpPr/>
      </xdr:nvCxnSpPr>
      <xdr:spPr>
        <a:xfrm flipV="1">
          <a:off x="3225800" y="10336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60</xdr:row>
      <xdr:rowOff>85725</xdr:rowOff>
    </xdr:to>
    <xdr:cxnSp macro="">
      <xdr:nvCxnSpPr>
        <xdr:cNvPr id="134" name="直線コネクタ 133"/>
        <xdr:cNvCxnSpPr/>
      </xdr:nvCxnSpPr>
      <xdr:spPr>
        <a:xfrm>
          <a:off x="2336800" y="102520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62</xdr:row>
      <xdr:rowOff>159068</xdr:rowOff>
    </xdr:to>
    <xdr:cxnSp macro="">
      <xdr:nvCxnSpPr>
        <xdr:cNvPr id="137" name="直線コネクタ 136"/>
        <xdr:cNvCxnSpPr/>
      </xdr:nvCxnSpPr>
      <xdr:spPr>
        <a:xfrm flipV="1">
          <a:off x="1447800" y="10252075"/>
          <a:ext cx="889000" cy="5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47" name="楕円 146"/>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48" name="財政構造の弾力性該当値テキスト"/>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49" name="楕円 148"/>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0" name="テキスト ボックス 149"/>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34925</xdr:rowOff>
    </xdr:from>
    <xdr:to>
      <xdr:col>15</xdr:col>
      <xdr:colOff>133350</xdr:colOff>
      <xdr:row>60</xdr:row>
      <xdr:rowOff>136525</xdr:rowOff>
    </xdr:to>
    <xdr:sp macro="" textlink="">
      <xdr:nvSpPr>
        <xdr:cNvPr id="151" name="楕円 150"/>
        <xdr:cNvSpPr/>
      </xdr:nvSpPr>
      <xdr:spPr>
        <a:xfrm>
          <a:off x="3175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146702</xdr:rowOff>
    </xdr:from>
    <xdr:ext cx="762000" cy="259045"/>
    <xdr:sp macro="" textlink="">
      <xdr:nvSpPr>
        <xdr:cNvPr id="152" name="テキスト ボックス 151"/>
        <xdr:cNvSpPr txBox="1"/>
      </xdr:nvSpPr>
      <xdr:spPr>
        <a:xfrm>
          <a:off x="2844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3" name="楕円 152"/>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4" name="テキスト ボックス 153"/>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23195</xdr:rowOff>
    </xdr:from>
    <xdr:ext cx="762000" cy="259045"/>
    <xdr:sp macro="" textlink="">
      <xdr:nvSpPr>
        <xdr:cNvPr id="156" name="テキスト ボックス 155"/>
        <xdr:cNvSpPr txBox="1"/>
      </xdr:nvSpPr>
      <xdr:spPr>
        <a:xfrm>
          <a:off x="1066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業務の外部委託や臨時職員賃金などが増加しているが、人件費の減少幅が大きいため、合計では減少することとなった。この傾向は今後も短期的には継続すると考えられるため、物件費を精査し抑制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25309</xdr:rowOff>
    </xdr:from>
    <xdr:to>
      <xdr:col>23</xdr:col>
      <xdr:colOff>133350</xdr:colOff>
      <xdr:row>80</xdr:row>
      <xdr:rowOff>40472</xdr:rowOff>
    </xdr:to>
    <xdr:cxnSp macro="">
      <xdr:nvCxnSpPr>
        <xdr:cNvPr id="193" name="直線コネクタ 192"/>
        <xdr:cNvCxnSpPr/>
      </xdr:nvCxnSpPr>
      <xdr:spPr>
        <a:xfrm flipV="1">
          <a:off x="4114800" y="13741309"/>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23816</xdr:rowOff>
    </xdr:from>
    <xdr:to>
      <xdr:col>19</xdr:col>
      <xdr:colOff>133350</xdr:colOff>
      <xdr:row>80</xdr:row>
      <xdr:rowOff>40472</xdr:rowOff>
    </xdr:to>
    <xdr:cxnSp macro="">
      <xdr:nvCxnSpPr>
        <xdr:cNvPr id="196" name="直線コネクタ 195"/>
        <xdr:cNvCxnSpPr/>
      </xdr:nvCxnSpPr>
      <xdr:spPr>
        <a:xfrm>
          <a:off x="3225800" y="13739816"/>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23816</xdr:rowOff>
    </xdr:from>
    <xdr:to>
      <xdr:col>15</xdr:col>
      <xdr:colOff>82550</xdr:colOff>
      <xdr:row>80</xdr:row>
      <xdr:rowOff>46377</xdr:rowOff>
    </xdr:to>
    <xdr:cxnSp macro="">
      <xdr:nvCxnSpPr>
        <xdr:cNvPr id="199" name="直線コネクタ 198"/>
        <xdr:cNvCxnSpPr/>
      </xdr:nvCxnSpPr>
      <xdr:spPr>
        <a:xfrm flipV="1">
          <a:off x="2336800" y="13739816"/>
          <a:ext cx="8890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46377</xdr:rowOff>
    </xdr:from>
    <xdr:to>
      <xdr:col>11</xdr:col>
      <xdr:colOff>31750</xdr:colOff>
      <xdr:row>80</xdr:row>
      <xdr:rowOff>97715</xdr:rowOff>
    </xdr:to>
    <xdr:cxnSp macro="">
      <xdr:nvCxnSpPr>
        <xdr:cNvPr id="202" name="直線コネクタ 201"/>
        <xdr:cNvCxnSpPr/>
      </xdr:nvCxnSpPr>
      <xdr:spPr>
        <a:xfrm flipV="1">
          <a:off x="1447800" y="13762377"/>
          <a:ext cx="889000" cy="5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145959</xdr:rowOff>
    </xdr:from>
    <xdr:to>
      <xdr:col>23</xdr:col>
      <xdr:colOff>184150</xdr:colOff>
      <xdr:row>80</xdr:row>
      <xdr:rowOff>76109</xdr:rowOff>
    </xdr:to>
    <xdr:sp macro="" textlink="">
      <xdr:nvSpPr>
        <xdr:cNvPr id="212" name="楕円 211"/>
        <xdr:cNvSpPr/>
      </xdr:nvSpPr>
      <xdr:spPr>
        <a:xfrm>
          <a:off x="4902200" y="136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67236</xdr:rowOff>
    </xdr:from>
    <xdr:ext cx="762000" cy="259045"/>
    <xdr:sp macro="" textlink="">
      <xdr:nvSpPr>
        <xdr:cNvPr id="213" name="人件費・物件費等の状況該当値テキスト"/>
        <xdr:cNvSpPr txBox="1"/>
      </xdr:nvSpPr>
      <xdr:spPr>
        <a:xfrm>
          <a:off x="5041900" y="136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161122</xdr:rowOff>
    </xdr:from>
    <xdr:to>
      <xdr:col>19</xdr:col>
      <xdr:colOff>184150</xdr:colOff>
      <xdr:row>80</xdr:row>
      <xdr:rowOff>91272</xdr:rowOff>
    </xdr:to>
    <xdr:sp macro="" textlink="">
      <xdr:nvSpPr>
        <xdr:cNvPr id="214" name="楕円 213"/>
        <xdr:cNvSpPr/>
      </xdr:nvSpPr>
      <xdr:spPr>
        <a:xfrm>
          <a:off x="4064000" y="137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101449</xdr:rowOff>
    </xdr:from>
    <xdr:ext cx="736600" cy="259045"/>
    <xdr:sp macro="" textlink="">
      <xdr:nvSpPr>
        <xdr:cNvPr id="215" name="テキスト ボックス 214"/>
        <xdr:cNvSpPr txBox="1"/>
      </xdr:nvSpPr>
      <xdr:spPr>
        <a:xfrm>
          <a:off x="3733800" y="1347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144466</xdr:rowOff>
    </xdr:from>
    <xdr:to>
      <xdr:col>15</xdr:col>
      <xdr:colOff>133350</xdr:colOff>
      <xdr:row>80</xdr:row>
      <xdr:rowOff>74616</xdr:rowOff>
    </xdr:to>
    <xdr:sp macro="" textlink="">
      <xdr:nvSpPr>
        <xdr:cNvPr id="216" name="楕円 215"/>
        <xdr:cNvSpPr/>
      </xdr:nvSpPr>
      <xdr:spPr>
        <a:xfrm>
          <a:off x="3175000" y="136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84793</xdr:rowOff>
    </xdr:from>
    <xdr:ext cx="762000" cy="259045"/>
    <xdr:sp macro="" textlink="">
      <xdr:nvSpPr>
        <xdr:cNvPr id="217" name="テキスト ボックス 216"/>
        <xdr:cNvSpPr txBox="1"/>
      </xdr:nvSpPr>
      <xdr:spPr>
        <a:xfrm>
          <a:off x="2844800" y="1345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167027</xdr:rowOff>
    </xdr:from>
    <xdr:to>
      <xdr:col>11</xdr:col>
      <xdr:colOff>82550</xdr:colOff>
      <xdr:row>80</xdr:row>
      <xdr:rowOff>97177</xdr:rowOff>
    </xdr:to>
    <xdr:sp macro="" textlink="">
      <xdr:nvSpPr>
        <xdr:cNvPr id="218" name="楕円 217"/>
        <xdr:cNvSpPr/>
      </xdr:nvSpPr>
      <xdr:spPr>
        <a:xfrm>
          <a:off x="2286000" y="13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107354</xdr:rowOff>
    </xdr:from>
    <xdr:ext cx="762000" cy="259045"/>
    <xdr:sp macro="" textlink="">
      <xdr:nvSpPr>
        <xdr:cNvPr id="219" name="テキスト ボックス 218"/>
        <xdr:cNvSpPr txBox="1"/>
      </xdr:nvSpPr>
      <xdr:spPr>
        <a:xfrm>
          <a:off x="1955800" y="13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46915</xdr:rowOff>
    </xdr:from>
    <xdr:to>
      <xdr:col>7</xdr:col>
      <xdr:colOff>31750</xdr:colOff>
      <xdr:row>80</xdr:row>
      <xdr:rowOff>148515</xdr:rowOff>
    </xdr:to>
    <xdr:sp macro="" textlink="">
      <xdr:nvSpPr>
        <xdr:cNvPr id="220" name="楕円 219"/>
        <xdr:cNvSpPr/>
      </xdr:nvSpPr>
      <xdr:spPr>
        <a:xfrm>
          <a:off x="1397000" y="137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133292</xdr:rowOff>
    </xdr:from>
    <xdr:ext cx="762000" cy="259045"/>
    <xdr:sp macro="" textlink="">
      <xdr:nvSpPr>
        <xdr:cNvPr id="221" name="テキスト ボックス 220"/>
        <xdr:cNvSpPr txBox="1"/>
      </xdr:nvSpPr>
      <xdr:spPr>
        <a:xfrm>
          <a:off x="1066800" y="1384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類似団体平均、全国町村平均と比較しても同等・適正な水準となっており、今後も同水準の維持に努めていく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98778</xdr:rowOff>
    </xdr:to>
    <xdr:cxnSp macro="">
      <xdr:nvCxnSpPr>
        <xdr:cNvPr id="255" name="直線コネクタ 254"/>
        <xdr:cNvCxnSpPr/>
      </xdr:nvCxnSpPr>
      <xdr:spPr>
        <a:xfrm>
          <a:off x="16179800" y="146452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71966</xdr:rowOff>
    </xdr:to>
    <xdr:cxnSp macro="">
      <xdr:nvCxnSpPr>
        <xdr:cNvPr id="258" name="直線コネクタ 257"/>
        <xdr:cNvCxnSpPr/>
      </xdr:nvCxnSpPr>
      <xdr:spPr>
        <a:xfrm>
          <a:off x="15290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45155</xdr:rowOff>
    </xdr:to>
    <xdr:cxnSp macro="">
      <xdr:nvCxnSpPr>
        <xdr:cNvPr id="261" name="直線コネクタ 260"/>
        <xdr:cNvCxnSpPr/>
      </xdr:nvCxnSpPr>
      <xdr:spPr>
        <a:xfrm>
          <a:off x="14401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109361</xdr:rowOff>
    </xdr:to>
    <xdr:cxnSp macro="">
      <xdr:nvCxnSpPr>
        <xdr:cNvPr id="264" name="直線コネクタ 263"/>
        <xdr:cNvCxnSpPr/>
      </xdr:nvCxnSpPr>
      <xdr:spPr>
        <a:xfrm flipV="1">
          <a:off x="13512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4" name="楕円 273"/>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5" name="給与水準   （国との比較）該当値テキスト"/>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6" name="楕円 275"/>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7" name="テキスト ボックス 276"/>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8" name="楕円 277"/>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79" name="テキスト ボックス 278"/>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0" name="楕円 279"/>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1" name="テキスト ボックス 280"/>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2" name="楕円 281"/>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3" name="テキスト ボックス 282"/>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類似団体平均を下回る水準で推移しており、今後も、業務の民間委託などを実施し削減可能な部分においては実施する</a:t>
          </a:r>
          <a:r>
            <a:rPr kumimoji="1" lang="ja-JP" altLang="en-US" sz="1400">
              <a:solidFill>
                <a:schemeClr val="dk1"/>
              </a:solidFill>
              <a:effectLst/>
              <a:latin typeface="+mn-lt"/>
              <a:ea typeface="+mn-ea"/>
              <a:cs typeface="+mn-cs"/>
            </a:rPr>
            <a:t>一方で</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山積する行政課題に積極的に取り組むことができるような適正な数の</a:t>
          </a:r>
          <a:r>
            <a:rPr kumimoji="1" lang="ja-JP" altLang="ja-JP" sz="1400">
              <a:solidFill>
                <a:schemeClr val="dk1"/>
              </a:solidFill>
              <a:effectLst/>
              <a:latin typeface="+mn-lt"/>
              <a:ea typeface="+mn-ea"/>
              <a:cs typeface="+mn-cs"/>
            </a:rPr>
            <a:t>職員</a:t>
          </a:r>
          <a:r>
            <a:rPr kumimoji="1" lang="ja-JP" altLang="en-US" sz="1400">
              <a:solidFill>
                <a:schemeClr val="dk1"/>
              </a:solidFill>
              <a:effectLst/>
              <a:latin typeface="+mn-lt"/>
              <a:ea typeface="+mn-ea"/>
              <a:cs typeface="+mn-cs"/>
            </a:rPr>
            <a:t>を配置し、</a:t>
          </a:r>
          <a:r>
            <a:rPr kumimoji="1" lang="ja-JP" altLang="ja-JP" sz="1400">
              <a:solidFill>
                <a:schemeClr val="dk1"/>
              </a:solidFill>
              <a:effectLst/>
              <a:latin typeface="+mn-lt"/>
              <a:ea typeface="+mn-ea"/>
              <a:cs typeface="+mn-cs"/>
            </a:rPr>
            <a:t>行政機能の低下を招かないように努めたい。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8981</xdr:rowOff>
    </xdr:from>
    <xdr:to>
      <xdr:col>81</xdr:col>
      <xdr:colOff>44450</xdr:colOff>
      <xdr:row>59</xdr:row>
      <xdr:rowOff>40005</xdr:rowOff>
    </xdr:to>
    <xdr:cxnSp macro="">
      <xdr:nvCxnSpPr>
        <xdr:cNvPr id="320" name="直線コネクタ 319"/>
        <xdr:cNvCxnSpPr/>
      </xdr:nvCxnSpPr>
      <xdr:spPr>
        <a:xfrm flipV="1">
          <a:off x="16179800" y="1012453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40005</xdr:rowOff>
    </xdr:from>
    <xdr:to>
      <xdr:col>77</xdr:col>
      <xdr:colOff>44450</xdr:colOff>
      <xdr:row>59</xdr:row>
      <xdr:rowOff>84818</xdr:rowOff>
    </xdr:to>
    <xdr:cxnSp macro="">
      <xdr:nvCxnSpPr>
        <xdr:cNvPr id="323" name="直線コネクタ 322"/>
        <xdr:cNvCxnSpPr/>
      </xdr:nvCxnSpPr>
      <xdr:spPr>
        <a:xfrm flipV="1">
          <a:off x="15290800" y="1015555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84818</xdr:rowOff>
    </xdr:from>
    <xdr:to>
      <xdr:col>72</xdr:col>
      <xdr:colOff>203200</xdr:colOff>
      <xdr:row>59</xdr:row>
      <xdr:rowOff>102053</xdr:rowOff>
    </xdr:to>
    <xdr:cxnSp macro="">
      <xdr:nvCxnSpPr>
        <xdr:cNvPr id="326" name="直線コネクタ 325"/>
        <xdr:cNvCxnSpPr/>
      </xdr:nvCxnSpPr>
      <xdr:spPr>
        <a:xfrm flipV="1">
          <a:off x="14401800" y="1020036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102053</xdr:rowOff>
    </xdr:from>
    <xdr:to>
      <xdr:col>68</xdr:col>
      <xdr:colOff>152400</xdr:colOff>
      <xdr:row>59</xdr:row>
      <xdr:rowOff>153760</xdr:rowOff>
    </xdr:to>
    <xdr:cxnSp macro="">
      <xdr:nvCxnSpPr>
        <xdr:cNvPr id="329" name="直線コネクタ 328"/>
        <xdr:cNvCxnSpPr/>
      </xdr:nvCxnSpPr>
      <xdr:spPr>
        <a:xfrm flipV="1">
          <a:off x="13512800" y="1021760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129631</xdr:rowOff>
    </xdr:from>
    <xdr:to>
      <xdr:col>81</xdr:col>
      <xdr:colOff>95250</xdr:colOff>
      <xdr:row>59</xdr:row>
      <xdr:rowOff>59781</xdr:rowOff>
    </xdr:to>
    <xdr:sp macro="" textlink="">
      <xdr:nvSpPr>
        <xdr:cNvPr id="339" name="楕円 338"/>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146158</xdr:rowOff>
    </xdr:from>
    <xdr:ext cx="762000" cy="259045"/>
    <xdr:sp macro="" textlink="">
      <xdr:nvSpPr>
        <xdr:cNvPr id="340" name="定員管理の状況該当値テキスト"/>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160655</xdr:rowOff>
    </xdr:from>
    <xdr:to>
      <xdr:col>77</xdr:col>
      <xdr:colOff>95250</xdr:colOff>
      <xdr:row>59</xdr:row>
      <xdr:rowOff>90805</xdr:rowOff>
    </xdr:to>
    <xdr:sp macro="" textlink="">
      <xdr:nvSpPr>
        <xdr:cNvPr id="341" name="楕円 340"/>
        <xdr:cNvSpPr/>
      </xdr:nvSpPr>
      <xdr:spPr>
        <a:xfrm>
          <a:off x="16129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100982</xdr:rowOff>
    </xdr:from>
    <xdr:ext cx="736600" cy="259045"/>
    <xdr:sp macro="" textlink="">
      <xdr:nvSpPr>
        <xdr:cNvPr id="342" name="テキスト ボックス 341"/>
        <xdr:cNvSpPr txBox="1"/>
      </xdr:nvSpPr>
      <xdr:spPr>
        <a:xfrm>
          <a:off x="15798800" y="987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34018</xdr:rowOff>
    </xdr:from>
    <xdr:to>
      <xdr:col>73</xdr:col>
      <xdr:colOff>44450</xdr:colOff>
      <xdr:row>59</xdr:row>
      <xdr:rowOff>135618</xdr:rowOff>
    </xdr:to>
    <xdr:sp macro="" textlink="">
      <xdr:nvSpPr>
        <xdr:cNvPr id="343" name="楕円 342"/>
        <xdr:cNvSpPr/>
      </xdr:nvSpPr>
      <xdr:spPr>
        <a:xfrm>
          <a:off x="15240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145795</xdr:rowOff>
    </xdr:from>
    <xdr:ext cx="762000" cy="259045"/>
    <xdr:sp macro="" textlink="">
      <xdr:nvSpPr>
        <xdr:cNvPr id="344" name="テキスト ボックス 343"/>
        <xdr:cNvSpPr txBox="1"/>
      </xdr:nvSpPr>
      <xdr:spPr>
        <a:xfrm>
          <a:off x="14909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45" name="楕円 344"/>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163030</xdr:rowOff>
    </xdr:from>
    <xdr:ext cx="762000" cy="259045"/>
    <xdr:sp macro="" textlink="">
      <xdr:nvSpPr>
        <xdr:cNvPr id="346" name="テキスト ボックス 345"/>
        <xdr:cNvSpPr txBox="1"/>
      </xdr:nvSpPr>
      <xdr:spPr>
        <a:xfrm>
          <a:off x="14020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102960</xdr:rowOff>
    </xdr:from>
    <xdr:to>
      <xdr:col>64</xdr:col>
      <xdr:colOff>152400</xdr:colOff>
      <xdr:row>60</xdr:row>
      <xdr:rowOff>33110</xdr:rowOff>
    </xdr:to>
    <xdr:sp macro="" textlink="">
      <xdr:nvSpPr>
        <xdr:cNvPr id="347" name="楕円 346"/>
        <xdr:cNvSpPr/>
      </xdr:nvSpPr>
      <xdr:spPr>
        <a:xfrm>
          <a:off x="13462000" y="102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43287</xdr:rowOff>
    </xdr:from>
    <xdr:ext cx="762000" cy="259045"/>
    <xdr:sp macro="" textlink="">
      <xdr:nvSpPr>
        <xdr:cNvPr id="348" name="テキスト ボックス 347"/>
        <xdr:cNvSpPr txBox="1"/>
      </xdr:nvSpPr>
      <xdr:spPr>
        <a:xfrm>
          <a:off x="13131800" y="99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類似団体平均を下回っているものの、数値は悪化しており、今後も悪化する傾向にあるといえる。適正な世代間負担を念頭に、一方に偏ることのない健全な状態を心がけたい。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38</xdr:row>
      <xdr:rowOff>170688</xdr:rowOff>
    </xdr:to>
    <xdr:cxnSp macro="">
      <xdr:nvCxnSpPr>
        <xdr:cNvPr id="380" name="直線コネクタ 379"/>
        <xdr:cNvCxnSpPr/>
      </xdr:nvCxnSpPr>
      <xdr:spPr>
        <a:xfrm flipV="1">
          <a:off x="16179800" y="66761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38</xdr:row>
      <xdr:rowOff>170688</xdr:rowOff>
    </xdr:to>
    <xdr:cxnSp macro="">
      <xdr:nvCxnSpPr>
        <xdr:cNvPr id="383" name="直線コネクタ 382"/>
        <xdr:cNvCxnSpPr/>
      </xdr:nvCxnSpPr>
      <xdr:spPr>
        <a:xfrm>
          <a:off x="15290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47498</xdr:rowOff>
    </xdr:to>
    <xdr:cxnSp macro="">
      <xdr:nvCxnSpPr>
        <xdr:cNvPr id="386" name="直線コネクタ 385"/>
        <xdr:cNvCxnSpPr/>
      </xdr:nvCxnSpPr>
      <xdr:spPr>
        <a:xfrm flipV="1">
          <a:off x="14401800" y="667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144018</xdr:rowOff>
    </xdr:to>
    <xdr:cxnSp macro="">
      <xdr:nvCxnSpPr>
        <xdr:cNvPr id="389" name="直線コネクタ 388"/>
        <xdr:cNvCxnSpPr/>
      </xdr:nvCxnSpPr>
      <xdr:spPr>
        <a:xfrm flipV="1">
          <a:off x="13512800" y="67340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401" name="楕円 400"/>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2" name="テキスト ボックス 401"/>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3" name="楕円 402"/>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4" name="テキスト ボックス 403"/>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5" name="楕円 404"/>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6" name="テキスト ボックス 405"/>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将来負担比率はマイナスで推移しており</a:t>
          </a:r>
          <a:r>
            <a:rPr kumimoji="1" lang="ja-JP" altLang="en-US" sz="1400">
              <a:solidFill>
                <a:schemeClr val="dk1"/>
              </a:solidFill>
              <a:effectLst/>
              <a:latin typeface="+mn-lt"/>
              <a:ea typeface="+mn-ea"/>
              <a:cs typeface="+mn-cs"/>
            </a:rPr>
            <a:t>、現状では、まだ</a:t>
          </a:r>
          <a:r>
            <a:rPr kumimoji="1" lang="ja-JP" altLang="ja-JP" sz="1400">
              <a:solidFill>
                <a:schemeClr val="dk1"/>
              </a:solidFill>
              <a:effectLst/>
              <a:latin typeface="+mn-lt"/>
              <a:ea typeface="+mn-ea"/>
              <a:cs typeface="+mn-cs"/>
            </a:rPr>
            <a:t>良好な状態である</a:t>
          </a:r>
          <a:r>
            <a:rPr kumimoji="1" lang="ja-JP" altLang="en-US" sz="1400">
              <a:solidFill>
                <a:schemeClr val="dk1"/>
              </a:solidFill>
              <a:effectLst/>
              <a:latin typeface="+mn-lt"/>
              <a:ea typeface="+mn-ea"/>
              <a:cs typeface="+mn-cs"/>
            </a:rPr>
            <a:t>といえる</a:t>
          </a:r>
          <a:r>
            <a:rPr kumimoji="1" lang="ja-JP" altLang="ja-JP" sz="1400">
              <a:solidFill>
                <a:schemeClr val="dk1"/>
              </a:solidFill>
              <a:effectLst/>
              <a:latin typeface="+mn-lt"/>
              <a:ea typeface="+mn-ea"/>
              <a:cs typeface="+mn-cs"/>
            </a:rPr>
            <a:t>。今後は、基金の取り崩しが予定されており、数値の傾向としては悪くなると考えられる。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職員数や手当の水準が類似団体と比較して低いため、経常収支比率の人件費分が低くなっている。今後数年間は同様の傾向が続くことが予想される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53848</xdr:rowOff>
    </xdr:to>
    <xdr:cxnSp macro="">
      <xdr:nvCxnSpPr>
        <xdr:cNvPr id="64" name="直線コネクタ 63"/>
        <xdr:cNvCxnSpPr/>
      </xdr:nvCxnSpPr>
      <xdr:spPr>
        <a:xfrm>
          <a:off x="3987800" y="61574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145288</xdr:rowOff>
    </xdr:to>
    <xdr:cxnSp macro="">
      <xdr:nvCxnSpPr>
        <xdr:cNvPr id="67" name="直線コネクタ 66"/>
        <xdr:cNvCxnSpPr/>
      </xdr:nvCxnSpPr>
      <xdr:spPr>
        <a:xfrm flipV="1">
          <a:off x="3098800" y="61574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78994</xdr:rowOff>
    </xdr:to>
    <xdr:cxnSp macro="">
      <xdr:nvCxnSpPr>
        <xdr:cNvPr id="70" name="直線コネクタ 69"/>
        <xdr:cNvCxnSpPr/>
      </xdr:nvCxnSpPr>
      <xdr:spPr>
        <a:xfrm flipV="1">
          <a:off x="2209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165862</xdr:rowOff>
    </xdr:to>
    <xdr:cxnSp macro="">
      <xdr:nvCxnSpPr>
        <xdr:cNvPr id="73" name="直線コネクタ 72"/>
        <xdr:cNvCxnSpPr/>
      </xdr:nvCxnSpPr>
      <xdr:spPr>
        <a:xfrm flipV="1">
          <a:off x="1320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職員の不足を補うため</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臨時職員の増員や業務の外部委託の増加等により、類似団体平均を上回った。今後も、人手不足は解消されないことから、臨時雇賃金や委託に係る経費は増加していくと思われる。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17</xdr:row>
      <xdr:rowOff>69850</xdr:rowOff>
    </xdr:to>
    <xdr:cxnSp macro="">
      <xdr:nvCxnSpPr>
        <xdr:cNvPr id="125" name="直線コネクタ 124"/>
        <xdr:cNvCxnSpPr/>
      </xdr:nvCxnSpPr>
      <xdr:spPr>
        <a:xfrm flipV="1">
          <a:off x="15671800" y="26949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17</xdr:row>
      <xdr:rowOff>69850</xdr:rowOff>
    </xdr:to>
    <xdr:cxnSp macro="">
      <xdr:nvCxnSpPr>
        <xdr:cNvPr id="128" name="直線コネクタ 127"/>
        <xdr:cNvCxnSpPr/>
      </xdr:nvCxnSpPr>
      <xdr:spPr>
        <a:xfrm>
          <a:off x="14782800" y="2763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20320</xdr:rowOff>
    </xdr:to>
    <xdr:cxnSp macro="">
      <xdr:nvCxnSpPr>
        <xdr:cNvPr id="131" name="直線コネクタ 130"/>
        <xdr:cNvCxnSpPr/>
      </xdr:nvCxnSpPr>
      <xdr:spPr>
        <a:xfrm>
          <a:off x="13893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18</xdr:row>
      <xdr:rowOff>73660</xdr:rowOff>
    </xdr:to>
    <xdr:cxnSp macro="">
      <xdr:nvCxnSpPr>
        <xdr:cNvPr id="134" name="直線コネクタ 133"/>
        <xdr:cNvCxnSpPr/>
      </xdr:nvCxnSpPr>
      <xdr:spPr>
        <a:xfrm flipV="1">
          <a:off x="13004800" y="268732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2" name="楕円 151"/>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3" name="テキスト ボックス 152"/>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前年度から２ポイント以上増加し、類似団体平均を</a:t>
          </a:r>
          <a:r>
            <a:rPr kumimoji="1" lang="ja-JP" altLang="en-US" sz="1400">
              <a:solidFill>
                <a:schemeClr val="dk1"/>
              </a:solidFill>
              <a:effectLst/>
              <a:latin typeface="+mn-lt"/>
              <a:ea typeface="+mn-ea"/>
              <a:cs typeface="+mn-cs"/>
            </a:rPr>
            <a:t>大きく</a:t>
          </a:r>
          <a:r>
            <a:rPr kumimoji="1" lang="ja-JP" altLang="ja-JP" sz="1400">
              <a:solidFill>
                <a:schemeClr val="dk1"/>
              </a:solidFill>
              <a:effectLst/>
              <a:latin typeface="+mn-lt"/>
              <a:ea typeface="+mn-ea"/>
              <a:cs typeface="+mn-cs"/>
            </a:rPr>
            <a:t>上回ることとなった。障がい者関連の給付及び子育て支援関連事業の増加によるものが大き</a:t>
          </a:r>
          <a:r>
            <a:rPr kumimoji="1" lang="ja-JP" altLang="en-US" sz="1400">
              <a:solidFill>
                <a:schemeClr val="dk1"/>
              </a:solidFill>
              <a:effectLst/>
              <a:latin typeface="+mn-lt"/>
              <a:ea typeface="+mn-ea"/>
              <a:cs typeface="+mn-cs"/>
            </a:rPr>
            <a:t>い。</a:t>
          </a:r>
          <a:r>
            <a:rPr kumimoji="1" lang="ja-JP" altLang="ja-JP" sz="1400">
              <a:solidFill>
                <a:schemeClr val="dk1"/>
              </a:solidFill>
              <a:effectLst/>
              <a:latin typeface="+mn-lt"/>
              <a:ea typeface="+mn-ea"/>
              <a:cs typeface="+mn-cs"/>
            </a:rPr>
            <a:t>今後も</a:t>
          </a:r>
          <a:r>
            <a:rPr kumimoji="1" lang="ja-JP" altLang="en-US" sz="1400">
              <a:solidFill>
                <a:schemeClr val="dk1"/>
              </a:solidFill>
              <a:effectLst/>
              <a:latin typeface="+mn-lt"/>
              <a:ea typeface="+mn-ea"/>
              <a:cs typeface="+mn-cs"/>
            </a:rPr>
            <a:t>１８歳以下の人口の大幅な減少はなく、</a:t>
          </a:r>
          <a:r>
            <a:rPr kumimoji="1" lang="ja-JP" altLang="ja-JP" sz="1400">
              <a:solidFill>
                <a:schemeClr val="dk1"/>
              </a:solidFill>
              <a:effectLst/>
              <a:latin typeface="+mn-lt"/>
              <a:ea typeface="+mn-ea"/>
              <a:cs typeface="+mn-cs"/>
            </a:rPr>
            <a:t>６５歳以上の人口は増加していくこと</a:t>
          </a:r>
          <a:r>
            <a:rPr kumimoji="1" lang="ja-JP" altLang="en-US" sz="1400">
              <a:solidFill>
                <a:schemeClr val="dk1"/>
              </a:solidFill>
              <a:effectLst/>
              <a:latin typeface="+mn-lt"/>
              <a:ea typeface="+mn-ea"/>
              <a:cs typeface="+mn-cs"/>
            </a:rPr>
            <a:t>が見込まれること</a:t>
          </a:r>
          <a:r>
            <a:rPr kumimoji="1" lang="ja-JP" altLang="ja-JP" sz="1400">
              <a:solidFill>
                <a:schemeClr val="dk1"/>
              </a:solidFill>
              <a:effectLst/>
              <a:latin typeface="+mn-lt"/>
              <a:ea typeface="+mn-ea"/>
              <a:cs typeface="+mn-cs"/>
            </a:rPr>
            <a:t>から</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給付費等の増加が見込まれる。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59</xdr:row>
      <xdr:rowOff>158750</xdr:rowOff>
    </xdr:to>
    <xdr:cxnSp macro="">
      <xdr:nvCxnSpPr>
        <xdr:cNvPr id="186" name="直線コネクタ 185"/>
        <xdr:cNvCxnSpPr/>
      </xdr:nvCxnSpPr>
      <xdr:spPr>
        <a:xfrm>
          <a:off x="3987800" y="100076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63500</xdr:rowOff>
    </xdr:to>
    <xdr:cxnSp macro="">
      <xdr:nvCxnSpPr>
        <xdr:cNvPr id="189" name="直線コネクタ 188"/>
        <xdr:cNvCxnSpPr/>
      </xdr:nvCxnSpPr>
      <xdr:spPr>
        <a:xfrm>
          <a:off x="3098800" y="9715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114300</xdr:rowOff>
    </xdr:to>
    <xdr:cxnSp macro="">
      <xdr:nvCxnSpPr>
        <xdr:cNvPr id="192" name="直線コネクタ 191"/>
        <xdr:cNvCxnSpPr/>
      </xdr:nvCxnSpPr>
      <xdr:spPr>
        <a:xfrm>
          <a:off x="2209800" y="965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50800</xdr:rowOff>
    </xdr:to>
    <xdr:cxnSp macro="">
      <xdr:nvCxnSpPr>
        <xdr:cNvPr id="195" name="直線コネクタ 194"/>
        <xdr:cNvCxnSpPr/>
      </xdr:nvCxnSpPr>
      <xdr:spPr>
        <a:xfrm>
          <a:off x="1320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5" name="楕円 204"/>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6"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7" name="楕円 206"/>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08" name="テキスト ボックス 207"/>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09" name="楕円 208"/>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0" name="テキスト ボックス 209"/>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2" name="テキスト ボックス 211"/>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3" name="楕円 212"/>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4" name="テキスト ボックス 213"/>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類似団体平均より</a:t>
          </a:r>
          <a:r>
            <a:rPr kumimoji="1" lang="ja-JP" altLang="en-US" sz="1400">
              <a:solidFill>
                <a:schemeClr val="dk1"/>
              </a:solidFill>
              <a:effectLst/>
              <a:latin typeface="+mn-lt"/>
              <a:ea typeface="+mn-ea"/>
              <a:cs typeface="+mn-cs"/>
            </a:rPr>
            <a:t>０</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ポイント、県平均より</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ポイント下回っている。今後も、特別会計における歳入確保や料金の適正化などに取り組み、繰出金の抑制に努める。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155575</xdr:rowOff>
    </xdr:to>
    <xdr:cxnSp macro="">
      <xdr:nvCxnSpPr>
        <xdr:cNvPr id="251" name="直線コネクタ 250"/>
        <xdr:cNvCxnSpPr/>
      </xdr:nvCxnSpPr>
      <xdr:spPr>
        <a:xfrm>
          <a:off x="15671800" y="95567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98425</xdr:rowOff>
    </xdr:to>
    <xdr:cxnSp macro="">
      <xdr:nvCxnSpPr>
        <xdr:cNvPr id="254" name="直線コネクタ 253"/>
        <xdr:cNvCxnSpPr/>
      </xdr:nvCxnSpPr>
      <xdr:spPr>
        <a:xfrm flipV="1">
          <a:off x="14782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22225</xdr:rowOff>
    </xdr:from>
    <xdr:to>
      <xdr:col>73</xdr:col>
      <xdr:colOff>180975</xdr:colOff>
      <xdr:row>56</xdr:row>
      <xdr:rowOff>98425</xdr:rowOff>
    </xdr:to>
    <xdr:cxnSp macro="">
      <xdr:nvCxnSpPr>
        <xdr:cNvPr id="257" name="直線コネクタ 256"/>
        <xdr:cNvCxnSpPr/>
      </xdr:nvCxnSpPr>
      <xdr:spPr>
        <a:xfrm>
          <a:off x="13893800" y="96234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22225</xdr:rowOff>
    </xdr:from>
    <xdr:to>
      <xdr:col>69</xdr:col>
      <xdr:colOff>92075</xdr:colOff>
      <xdr:row>56</xdr:row>
      <xdr:rowOff>22225</xdr:rowOff>
    </xdr:to>
    <xdr:cxnSp macro="">
      <xdr:nvCxnSpPr>
        <xdr:cNvPr id="260" name="直線コネクタ 259"/>
        <xdr:cNvCxnSpPr/>
      </xdr:nvCxnSpPr>
      <xdr:spPr>
        <a:xfrm>
          <a:off x="13004800" y="9623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104775</xdr:rowOff>
    </xdr:from>
    <xdr:to>
      <xdr:col>82</xdr:col>
      <xdr:colOff>158750</xdr:colOff>
      <xdr:row>57</xdr:row>
      <xdr:rowOff>34925</xdr:rowOff>
    </xdr:to>
    <xdr:sp macro="" textlink="">
      <xdr:nvSpPr>
        <xdr:cNvPr id="270" name="楕円 269"/>
        <xdr:cNvSpPr/>
      </xdr:nvSpPr>
      <xdr:spPr>
        <a:xfrm>
          <a:off x="16459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121302</xdr:rowOff>
    </xdr:from>
    <xdr:ext cx="762000" cy="259045"/>
    <xdr:sp macro="" textlink="">
      <xdr:nvSpPr>
        <xdr:cNvPr id="271" name="その他該当値テキスト"/>
        <xdr:cNvSpPr txBox="1"/>
      </xdr:nvSpPr>
      <xdr:spPr>
        <a:xfrm>
          <a:off x="16598900" y="95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2" name="楕円 271"/>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3" name="テキスト ボックス 272"/>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74" name="楕円 273"/>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75" name="テキスト ボックス 274"/>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142875</xdr:rowOff>
    </xdr:from>
    <xdr:to>
      <xdr:col>69</xdr:col>
      <xdr:colOff>142875</xdr:colOff>
      <xdr:row>56</xdr:row>
      <xdr:rowOff>73025</xdr:rowOff>
    </xdr:to>
    <xdr:sp macro="" textlink="">
      <xdr:nvSpPr>
        <xdr:cNvPr id="276" name="楕円 275"/>
        <xdr:cNvSpPr/>
      </xdr:nvSpPr>
      <xdr:spPr>
        <a:xfrm>
          <a:off x="13843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83202</xdr:rowOff>
    </xdr:from>
    <xdr:ext cx="762000" cy="259045"/>
    <xdr:sp macro="" textlink="">
      <xdr:nvSpPr>
        <xdr:cNvPr id="277" name="テキスト ボックス 276"/>
        <xdr:cNvSpPr txBox="1"/>
      </xdr:nvSpPr>
      <xdr:spPr>
        <a:xfrm>
          <a:off x="13512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142875</xdr:rowOff>
    </xdr:from>
    <xdr:to>
      <xdr:col>65</xdr:col>
      <xdr:colOff>53975</xdr:colOff>
      <xdr:row>56</xdr:row>
      <xdr:rowOff>73025</xdr:rowOff>
    </xdr:to>
    <xdr:sp macro="" textlink="">
      <xdr:nvSpPr>
        <xdr:cNvPr id="278" name="楕円 277"/>
        <xdr:cNvSpPr/>
      </xdr:nvSpPr>
      <xdr:spPr>
        <a:xfrm>
          <a:off x="12954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83202</xdr:rowOff>
    </xdr:from>
    <xdr:ext cx="762000" cy="259045"/>
    <xdr:sp macro="" textlink="">
      <xdr:nvSpPr>
        <xdr:cNvPr id="279" name="テキスト ボックス 278"/>
        <xdr:cNvSpPr txBox="1"/>
      </xdr:nvSpPr>
      <xdr:spPr>
        <a:xfrm>
          <a:off x="12623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類似団体平均よりは下回っているが、県平均は上回っている。一部事務組合負担金の増加を招かないよう、適切な財政運営を一部事務組合に継続して求めていく。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156718</xdr:rowOff>
    </xdr:to>
    <xdr:cxnSp macro="">
      <xdr:nvCxnSpPr>
        <xdr:cNvPr id="309" name="直線コネクタ 308"/>
        <xdr:cNvCxnSpPr/>
      </xdr:nvCxnSpPr>
      <xdr:spPr>
        <a:xfrm>
          <a:off x="15671800" y="6157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165862</xdr:rowOff>
    </xdr:to>
    <xdr:cxnSp macro="">
      <xdr:nvCxnSpPr>
        <xdr:cNvPr id="312" name="直線コネクタ 311"/>
        <xdr:cNvCxnSpPr/>
      </xdr:nvCxnSpPr>
      <xdr:spPr>
        <a:xfrm flipV="1">
          <a:off x="14782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165862</xdr:rowOff>
    </xdr:to>
    <xdr:cxnSp macro="">
      <xdr:nvCxnSpPr>
        <xdr:cNvPr id="315" name="直線コネクタ 314"/>
        <xdr:cNvCxnSpPr/>
      </xdr:nvCxnSpPr>
      <xdr:spPr>
        <a:xfrm>
          <a:off x="13893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170434</xdr:rowOff>
    </xdr:to>
    <xdr:cxnSp macro="">
      <xdr:nvCxnSpPr>
        <xdr:cNvPr id="318" name="直線コネクタ 317"/>
        <xdr:cNvCxnSpPr/>
      </xdr:nvCxnSpPr>
      <xdr:spPr>
        <a:xfrm flipV="1">
          <a:off x="13004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0" name="楕円 329"/>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1" name="テキスト ボックス 330"/>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2" name="楕円 331"/>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3" name="テキスト ボックス 332"/>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現時点では</a:t>
          </a:r>
          <a:r>
            <a:rPr kumimoji="1" lang="ja-JP" altLang="ja-JP" sz="1400">
              <a:solidFill>
                <a:schemeClr val="dk1"/>
              </a:solidFill>
              <a:effectLst/>
              <a:latin typeface="+mn-lt"/>
              <a:ea typeface="+mn-ea"/>
              <a:cs typeface="+mn-cs"/>
            </a:rPr>
            <a:t>類似団体平均を下回っているが、今後は複合公共施設建築事業に係る償還が始まるほか、臨時財政対策債の償還も年々加わり、公債費は</a:t>
          </a:r>
          <a:r>
            <a:rPr kumimoji="1" lang="ja-JP" altLang="en-US" sz="1400">
              <a:solidFill>
                <a:schemeClr val="dk1"/>
              </a:solidFill>
              <a:effectLst/>
              <a:latin typeface="+mn-lt"/>
              <a:ea typeface="+mn-ea"/>
              <a:cs typeface="+mn-cs"/>
            </a:rPr>
            <a:t>大幅に</a:t>
          </a:r>
          <a:r>
            <a:rPr kumimoji="1" lang="ja-JP" altLang="ja-JP" sz="1400">
              <a:solidFill>
                <a:schemeClr val="dk1"/>
              </a:solidFill>
              <a:effectLst/>
              <a:latin typeface="+mn-lt"/>
              <a:ea typeface="+mn-ea"/>
              <a:cs typeface="+mn-cs"/>
            </a:rPr>
            <a:t>増加する。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130810</xdr:rowOff>
    </xdr:to>
    <xdr:cxnSp macro="">
      <xdr:nvCxnSpPr>
        <xdr:cNvPr id="370" name="直線コネクタ 369"/>
        <xdr:cNvCxnSpPr/>
      </xdr:nvCxnSpPr>
      <xdr:spPr>
        <a:xfrm flipV="1">
          <a:off x="3987800" y="12905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5080</xdr:rowOff>
    </xdr:to>
    <xdr:cxnSp macro="">
      <xdr:nvCxnSpPr>
        <xdr:cNvPr id="373" name="直線コネクタ 372"/>
        <xdr:cNvCxnSpPr/>
      </xdr:nvCxnSpPr>
      <xdr:spPr>
        <a:xfrm flipV="1">
          <a:off x="3098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76</xdr:row>
      <xdr:rowOff>5080</xdr:rowOff>
    </xdr:to>
    <xdr:cxnSp macro="">
      <xdr:nvCxnSpPr>
        <xdr:cNvPr id="376" name="直線コネクタ 375"/>
        <xdr:cNvCxnSpPr/>
      </xdr:nvCxnSpPr>
      <xdr:spPr>
        <a:xfrm>
          <a:off x="2209800" y="12920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138430</xdr:rowOff>
    </xdr:to>
    <xdr:cxnSp macro="">
      <xdr:nvCxnSpPr>
        <xdr:cNvPr id="379" name="直線コネクタ 378"/>
        <xdr:cNvCxnSpPr/>
      </xdr:nvCxnSpPr>
      <xdr:spPr>
        <a:xfrm flipV="1">
          <a:off x="1320800" y="12920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9" name="楕円 388"/>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0"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1" name="楕円 390"/>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2" name="テキスト ボックス 391"/>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3" name="楕円 392"/>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4" name="テキスト ボックス 393"/>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5" name="楕円 394"/>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6" name="テキスト ボックス 395"/>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7" name="楕円 396"/>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8" name="テキスト ボックス 397"/>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扶助費と維持補修費に増加により１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９ポイントの増加となった。いずれも大幅な削減が困難な性質のものであり、</a:t>
          </a:r>
          <a:r>
            <a:rPr kumimoji="1" lang="ja-JP" altLang="ja-JP" sz="1400">
              <a:solidFill>
                <a:schemeClr val="dk1"/>
              </a:solidFill>
              <a:effectLst/>
              <a:latin typeface="+mn-lt"/>
              <a:ea typeface="+mn-ea"/>
              <a:cs typeface="+mn-cs"/>
            </a:rPr>
            <a:t>今後も</a:t>
          </a:r>
          <a:r>
            <a:rPr kumimoji="1" lang="ja-JP" altLang="en-US" sz="1400">
              <a:solidFill>
                <a:schemeClr val="dk1"/>
              </a:solidFill>
              <a:effectLst/>
              <a:latin typeface="+mn-lt"/>
              <a:ea typeface="+mn-ea"/>
              <a:cs typeface="+mn-cs"/>
            </a:rPr>
            <a:t>この傾向は継続していくものと思われる。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149861</xdr:rowOff>
    </xdr:to>
    <xdr:cxnSp macro="">
      <xdr:nvCxnSpPr>
        <xdr:cNvPr id="429" name="直線コネクタ 428"/>
        <xdr:cNvCxnSpPr/>
      </xdr:nvCxnSpPr>
      <xdr:spPr>
        <a:xfrm>
          <a:off x="15671800" y="13093192"/>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62992</xdr:rowOff>
    </xdr:to>
    <xdr:cxnSp macro="">
      <xdr:nvCxnSpPr>
        <xdr:cNvPr id="432" name="直線コネクタ 431"/>
        <xdr:cNvCxnSpPr/>
      </xdr:nvCxnSpPr>
      <xdr:spPr>
        <a:xfrm>
          <a:off x="14782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62992</xdr:rowOff>
    </xdr:to>
    <xdr:cxnSp macro="">
      <xdr:nvCxnSpPr>
        <xdr:cNvPr id="435" name="直線コネクタ 434"/>
        <xdr:cNvCxnSpPr/>
      </xdr:nvCxnSpPr>
      <xdr:spPr>
        <a:xfrm>
          <a:off x="13893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78</xdr:row>
      <xdr:rowOff>58420</xdr:rowOff>
    </xdr:to>
    <xdr:cxnSp macro="">
      <xdr:nvCxnSpPr>
        <xdr:cNvPr id="438" name="直線コネクタ 437"/>
        <xdr:cNvCxnSpPr/>
      </xdr:nvCxnSpPr>
      <xdr:spPr>
        <a:xfrm flipV="1">
          <a:off x="13004800" y="1307033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8" name="楕円 447"/>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9"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0" name="楕円 449"/>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1" name="テキスト ボックス 450"/>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2" name="楕円 451"/>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3" name="テキスト ボックス 452"/>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4" name="楕円 453"/>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5" name="テキスト ボックス 454"/>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6" name="楕円 455"/>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7" name="テキスト ボックス 456"/>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162477</xdr:rowOff>
    </xdr:from>
    <xdr:to>
      <xdr:col>29</xdr:col>
      <xdr:colOff>127000</xdr:colOff>
      <xdr:row>19</xdr:row>
      <xdr:rowOff>40976</xdr:rowOff>
    </xdr:to>
    <xdr:cxnSp macro="">
      <xdr:nvCxnSpPr>
        <xdr:cNvPr id="52" name="直線コネクタ 51"/>
        <xdr:cNvCxnSpPr/>
      </xdr:nvCxnSpPr>
      <xdr:spPr bwMode="auto">
        <a:xfrm flipV="1">
          <a:off x="5003800" y="3296202"/>
          <a:ext cx="6477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164109</xdr:rowOff>
    </xdr:from>
    <xdr:to>
      <xdr:col>26</xdr:col>
      <xdr:colOff>50800</xdr:colOff>
      <xdr:row>19</xdr:row>
      <xdr:rowOff>40976</xdr:rowOff>
    </xdr:to>
    <xdr:cxnSp macro="">
      <xdr:nvCxnSpPr>
        <xdr:cNvPr id="55" name="直線コネクタ 54"/>
        <xdr:cNvCxnSpPr/>
      </xdr:nvCxnSpPr>
      <xdr:spPr bwMode="auto">
        <a:xfrm>
          <a:off x="4305300" y="3297834"/>
          <a:ext cx="698500" cy="48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81324</xdr:rowOff>
    </xdr:from>
    <xdr:to>
      <xdr:col>22</xdr:col>
      <xdr:colOff>114300</xdr:colOff>
      <xdr:row>18</xdr:row>
      <xdr:rowOff>164109</xdr:rowOff>
    </xdr:to>
    <xdr:cxnSp macro="">
      <xdr:nvCxnSpPr>
        <xdr:cNvPr id="58" name="直線コネクタ 57"/>
        <xdr:cNvCxnSpPr/>
      </xdr:nvCxnSpPr>
      <xdr:spPr bwMode="auto">
        <a:xfrm>
          <a:off x="3606800" y="3215049"/>
          <a:ext cx="698500" cy="8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50087</xdr:rowOff>
    </xdr:from>
    <xdr:to>
      <xdr:col>18</xdr:col>
      <xdr:colOff>177800</xdr:colOff>
      <xdr:row>18</xdr:row>
      <xdr:rowOff>81324</xdr:rowOff>
    </xdr:to>
    <xdr:cxnSp macro="">
      <xdr:nvCxnSpPr>
        <xdr:cNvPr id="61" name="直線コネクタ 60"/>
        <xdr:cNvCxnSpPr/>
      </xdr:nvCxnSpPr>
      <xdr:spPr bwMode="auto">
        <a:xfrm>
          <a:off x="2908300" y="3183812"/>
          <a:ext cx="698500" cy="3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111677</xdr:rowOff>
    </xdr:from>
    <xdr:to>
      <xdr:col>29</xdr:col>
      <xdr:colOff>177800</xdr:colOff>
      <xdr:row>19</xdr:row>
      <xdr:rowOff>41827</xdr:rowOff>
    </xdr:to>
    <xdr:sp macro="" textlink="">
      <xdr:nvSpPr>
        <xdr:cNvPr id="71" name="楕円 70"/>
        <xdr:cNvSpPr/>
      </xdr:nvSpPr>
      <xdr:spPr bwMode="auto">
        <a:xfrm>
          <a:off x="5600700" y="32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83754</xdr:rowOff>
    </xdr:from>
    <xdr:ext cx="762000" cy="259045"/>
    <xdr:sp macro="" textlink="">
      <xdr:nvSpPr>
        <xdr:cNvPr id="72" name="人口1人当たり決算額の推移該当値テキスト130"/>
        <xdr:cNvSpPr txBox="1"/>
      </xdr:nvSpPr>
      <xdr:spPr>
        <a:xfrm>
          <a:off x="5740400" y="321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161626</xdr:rowOff>
    </xdr:from>
    <xdr:to>
      <xdr:col>26</xdr:col>
      <xdr:colOff>101600</xdr:colOff>
      <xdr:row>19</xdr:row>
      <xdr:rowOff>91776</xdr:rowOff>
    </xdr:to>
    <xdr:sp macro="" textlink="">
      <xdr:nvSpPr>
        <xdr:cNvPr id="73" name="楕円 72"/>
        <xdr:cNvSpPr/>
      </xdr:nvSpPr>
      <xdr:spPr bwMode="auto">
        <a:xfrm>
          <a:off x="4953000" y="32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76553</xdr:rowOff>
    </xdr:from>
    <xdr:ext cx="736600" cy="259045"/>
    <xdr:sp macro="" textlink="">
      <xdr:nvSpPr>
        <xdr:cNvPr id="74" name="テキスト ボックス 73"/>
        <xdr:cNvSpPr txBox="1"/>
      </xdr:nvSpPr>
      <xdr:spPr>
        <a:xfrm>
          <a:off x="4622800" y="338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113309</xdr:rowOff>
    </xdr:from>
    <xdr:to>
      <xdr:col>22</xdr:col>
      <xdr:colOff>165100</xdr:colOff>
      <xdr:row>19</xdr:row>
      <xdr:rowOff>43459</xdr:rowOff>
    </xdr:to>
    <xdr:sp macro="" textlink="">
      <xdr:nvSpPr>
        <xdr:cNvPr id="75" name="楕円 74"/>
        <xdr:cNvSpPr/>
      </xdr:nvSpPr>
      <xdr:spPr bwMode="auto">
        <a:xfrm>
          <a:off x="42545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28236</xdr:rowOff>
    </xdr:from>
    <xdr:ext cx="762000" cy="259045"/>
    <xdr:sp macro="" textlink="">
      <xdr:nvSpPr>
        <xdr:cNvPr id="76" name="テキスト ボックス 75"/>
        <xdr:cNvSpPr txBox="1"/>
      </xdr:nvSpPr>
      <xdr:spPr>
        <a:xfrm>
          <a:off x="3924300" y="33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30524</xdr:rowOff>
    </xdr:from>
    <xdr:to>
      <xdr:col>19</xdr:col>
      <xdr:colOff>38100</xdr:colOff>
      <xdr:row>18</xdr:row>
      <xdr:rowOff>132124</xdr:rowOff>
    </xdr:to>
    <xdr:sp macro="" textlink="">
      <xdr:nvSpPr>
        <xdr:cNvPr id="77" name="楕円 76"/>
        <xdr:cNvSpPr/>
      </xdr:nvSpPr>
      <xdr:spPr bwMode="auto">
        <a:xfrm>
          <a:off x="3556000" y="31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116901</xdr:rowOff>
    </xdr:from>
    <xdr:ext cx="762000" cy="259045"/>
    <xdr:sp macro="" textlink="">
      <xdr:nvSpPr>
        <xdr:cNvPr id="78" name="テキスト ボックス 77"/>
        <xdr:cNvSpPr txBox="1"/>
      </xdr:nvSpPr>
      <xdr:spPr>
        <a:xfrm>
          <a:off x="3225800" y="32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170737</xdr:rowOff>
    </xdr:from>
    <xdr:to>
      <xdr:col>15</xdr:col>
      <xdr:colOff>101600</xdr:colOff>
      <xdr:row>18</xdr:row>
      <xdr:rowOff>100887</xdr:rowOff>
    </xdr:to>
    <xdr:sp macro="" textlink="">
      <xdr:nvSpPr>
        <xdr:cNvPr id="79" name="楕円 78"/>
        <xdr:cNvSpPr/>
      </xdr:nvSpPr>
      <xdr:spPr bwMode="auto">
        <a:xfrm>
          <a:off x="2857500" y="313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85664</xdr:rowOff>
    </xdr:from>
    <xdr:ext cx="762000" cy="259045"/>
    <xdr:sp macro="" textlink="">
      <xdr:nvSpPr>
        <xdr:cNvPr id="80" name="テキスト ボックス 79"/>
        <xdr:cNvSpPr txBox="1"/>
      </xdr:nvSpPr>
      <xdr:spPr>
        <a:xfrm>
          <a:off x="2527300" y="321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70242</xdr:rowOff>
    </xdr:from>
    <xdr:to>
      <xdr:col>29</xdr:col>
      <xdr:colOff>127000</xdr:colOff>
      <xdr:row>36</xdr:row>
      <xdr:rowOff>102507</xdr:rowOff>
    </xdr:to>
    <xdr:cxnSp macro="">
      <xdr:nvCxnSpPr>
        <xdr:cNvPr id="115" name="直線コネクタ 114"/>
        <xdr:cNvCxnSpPr/>
      </xdr:nvCxnSpPr>
      <xdr:spPr bwMode="auto">
        <a:xfrm>
          <a:off x="5003800" y="7023492"/>
          <a:ext cx="647700" cy="3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70242</xdr:rowOff>
    </xdr:from>
    <xdr:to>
      <xdr:col>26</xdr:col>
      <xdr:colOff>50800</xdr:colOff>
      <xdr:row>36</xdr:row>
      <xdr:rowOff>74847</xdr:rowOff>
    </xdr:to>
    <xdr:cxnSp macro="">
      <xdr:nvCxnSpPr>
        <xdr:cNvPr id="118" name="直線コネクタ 117"/>
        <xdr:cNvCxnSpPr/>
      </xdr:nvCxnSpPr>
      <xdr:spPr bwMode="auto">
        <a:xfrm flipV="1">
          <a:off x="4305300" y="7023492"/>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74847</xdr:rowOff>
    </xdr:from>
    <xdr:to>
      <xdr:col>22</xdr:col>
      <xdr:colOff>114300</xdr:colOff>
      <xdr:row>36</xdr:row>
      <xdr:rowOff>92481</xdr:rowOff>
    </xdr:to>
    <xdr:cxnSp macro="">
      <xdr:nvCxnSpPr>
        <xdr:cNvPr id="121" name="直線コネクタ 120"/>
        <xdr:cNvCxnSpPr/>
      </xdr:nvCxnSpPr>
      <xdr:spPr bwMode="auto">
        <a:xfrm flipV="1">
          <a:off x="3606800" y="7028097"/>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92481</xdr:rowOff>
    </xdr:from>
    <xdr:to>
      <xdr:col>18</xdr:col>
      <xdr:colOff>177800</xdr:colOff>
      <xdr:row>36</xdr:row>
      <xdr:rowOff>127261</xdr:rowOff>
    </xdr:to>
    <xdr:cxnSp macro="">
      <xdr:nvCxnSpPr>
        <xdr:cNvPr id="124" name="直線コネクタ 123"/>
        <xdr:cNvCxnSpPr/>
      </xdr:nvCxnSpPr>
      <xdr:spPr bwMode="auto">
        <a:xfrm flipV="1">
          <a:off x="2908300" y="7045731"/>
          <a:ext cx="6985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51707</xdr:rowOff>
    </xdr:from>
    <xdr:to>
      <xdr:col>29</xdr:col>
      <xdr:colOff>177800</xdr:colOff>
      <xdr:row>36</xdr:row>
      <xdr:rowOff>153307</xdr:rowOff>
    </xdr:to>
    <xdr:sp macro="" textlink="">
      <xdr:nvSpPr>
        <xdr:cNvPr id="134" name="楕円 133"/>
        <xdr:cNvSpPr/>
      </xdr:nvSpPr>
      <xdr:spPr bwMode="auto">
        <a:xfrm>
          <a:off x="5600700" y="700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23784</xdr:rowOff>
    </xdr:from>
    <xdr:ext cx="762000" cy="259045"/>
    <xdr:sp macro="" textlink="">
      <xdr:nvSpPr>
        <xdr:cNvPr id="135" name="人口1人当たり決算額の推移該当値テキスト445"/>
        <xdr:cNvSpPr txBox="1"/>
      </xdr:nvSpPr>
      <xdr:spPr>
        <a:xfrm>
          <a:off x="5740400" y="697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19442</xdr:rowOff>
    </xdr:from>
    <xdr:to>
      <xdr:col>26</xdr:col>
      <xdr:colOff>101600</xdr:colOff>
      <xdr:row>36</xdr:row>
      <xdr:rowOff>121042</xdr:rowOff>
    </xdr:to>
    <xdr:sp macro="" textlink="">
      <xdr:nvSpPr>
        <xdr:cNvPr id="136" name="楕円 135"/>
        <xdr:cNvSpPr/>
      </xdr:nvSpPr>
      <xdr:spPr bwMode="auto">
        <a:xfrm>
          <a:off x="49530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105819</xdr:rowOff>
    </xdr:from>
    <xdr:ext cx="736600" cy="259045"/>
    <xdr:sp macro="" textlink="">
      <xdr:nvSpPr>
        <xdr:cNvPr id="137" name="テキスト ボックス 136"/>
        <xdr:cNvSpPr txBox="1"/>
      </xdr:nvSpPr>
      <xdr:spPr>
        <a:xfrm>
          <a:off x="4622800" y="70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24047</xdr:rowOff>
    </xdr:from>
    <xdr:to>
      <xdr:col>22</xdr:col>
      <xdr:colOff>165100</xdr:colOff>
      <xdr:row>36</xdr:row>
      <xdr:rowOff>125647</xdr:rowOff>
    </xdr:to>
    <xdr:sp macro="" textlink="">
      <xdr:nvSpPr>
        <xdr:cNvPr id="138" name="楕円 137"/>
        <xdr:cNvSpPr/>
      </xdr:nvSpPr>
      <xdr:spPr bwMode="auto">
        <a:xfrm>
          <a:off x="4254500" y="69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110424</xdr:rowOff>
    </xdr:from>
    <xdr:ext cx="762000" cy="259045"/>
    <xdr:sp macro="" textlink="">
      <xdr:nvSpPr>
        <xdr:cNvPr id="139" name="テキスト ボックス 138"/>
        <xdr:cNvSpPr txBox="1"/>
      </xdr:nvSpPr>
      <xdr:spPr>
        <a:xfrm>
          <a:off x="3924300" y="70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41681</xdr:rowOff>
    </xdr:from>
    <xdr:to>
      <xdr:col>19</xdr:col>
      <xdr:colOff>38100</xdr:colOff>
      <xdr:row>36</xdr:row>
      <xdr:rowOff>143281</xdr:rowOff>
    </xdr:to>
    <xdr:sp macro="" textlink="">
      <xdr:nvSpPr>
        <xdr:cNvPr id="140" name="楕円 139"/>
        <xdr:cNvSpPr/>
      </xdr:nvSpPr>
      <xdr:spPr bwMode="auto">
        <a:xfrm>
          <a:off x="35560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128058</xdr:rowOff>
    </xdr:from>
    <xdr:ext cx="762000" cy="259045"/>
    <xdr:sp macro="" textlink="">
      <xdr:nvSpPr>
        <xdr:cNvPr id="141" name="テキスト ボックス 140"/>
        <xdr:cNvSpPr txBox="1"/>
      </xdr:nvSpPr>
      <xdr:spPr>
        <a:xfrm>
          <a:off x="32258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76461</xdr:rowOff>
    </xdr:from>
    <xdr:to>
      <xdr:col>15</xdr:col>
      <xdr:colOff>101600</xdr:colOff>
      <xdr:row>37</xdr:row>
      <xdr:rowOff>6611</xdr:rowOff>
    </xdr:to>
    <xdr:sp macro="" textlink="">
      <xdr:nvSpPr>
        <xdr:cNvPr id="142" name="楕円 141"/>
        <xdr:cNvSpPr/>
      </xdr:nvSpPr>
      <xdr:spPr bwMode="auto">
        <a:xfrm>
          <a:off x="2857500" y="702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162838</xdr:rowOff>
    </xdr:from>
    <xdr:ext cx="762000" cy="259045"/>
    <xdr:sp macro="" textlink="">
      <xdr:nvSpPr>
        <xdr:cNvPr id="143" name="テキスト ボックス 142"/>
        <xdr:cNvSpPr txBox="1"/>
      </xdr:nvSpPr>
      <xdr:spPr>
        <a:xfrm>
          <a:off x="2527300" y="71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156061</xdr:rowOff>
    </xdr:from>
    <xdr:to>
      <xdr:col>24</xdr:col>
      <xdr:colOff>63500</xdr:colOff>
      <xdr:row>37</xdr:row>
      <xdr:rowOff>42431</xdr:rowOff>
    </xdr:to>
    <xdr:cxnSp macro="">
      <xdr:nvCxnSpPr>
        <xdr:cNvPr id="63" name="直線コネクタ 62"/>
        <xdr:cNvCxnSpPr/>
      </xdr:nvCxnSpPr>
      <xdr:spPr>
        <a:xfrm>
          <a:off x="3797300" y="6328261"/>
          <a:ext cx="838200" cy="5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134900</xdr:rowOff>
    </xdr:from>
    <xdr:to>
      <xdr:col>19</xdr:col>
      <xdr:colOff>177800</xdr:colOff>
      <xdr:row>36</xdr:row>
      <xdr:rowOff>156061</xdr:rowOff>
    </xdr:to>
    <xdr:cxnSp macro="">
      <xdr:nvCxnSpPr>
        <xdr:cNvPr id="66" name="直線コネクタ 65"/>
        <xdr:cNvCxnSpPr/>
      </xdr:nvCxnSpPr>
      <xdr:spPr>
        <a:xfrm>
          <a:off x="2908300" y="6307100"/>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50121</xdr:rowOff>
    </xdr:from>
    <xdr:to>
      <xdr:col>15</xdr:col>
      <xdr:colOff>50800</xdr:colOff>
      <xdr:row>36</xdr:row>
      <xdr:rowOff>134900</xdr:rowOff>
    </xdr:to>
    <xdr:cxnSp macro="">
      <xdr:nvCxnSpPr>
        <xdr:cNvPr id="69" name="直線コネクタ 68"/>
        <xdr:cNvCxnSpPr/>
      </xdr:nvCxnSpPr>
      <xdr:spPr>
        <a:xfrm>
          <a:off x="2019300" y="6222321"/>
          <a:ext cx="889000" cy="8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10329</xdr:rowOff>
    </xdr:from>
    <xdr:to>
      <xdr:col>10</xdr:col>
      <xdr:colOff>114300</xdr:colOff>
      <xdr:row>36</xdr:row>
      <xdr:rowOff>50121</xdr:rowOff>
    </xdr:to>
    <xdr:cxnSp macro="">
      <xdr:nvCxnSpPr>
        <xdr:cNvPr id="72" name="直線コネクタ 71"/>
        <xdr:cNvCxnSpPr/>
      </xdr:nvCxnSpPr>
      <xdr:spPr>
        <a:xfrm>
          <a:off x="1130300" y="6182529"/>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163081</xdr:rowOff>
    </xdr:from>
    <xdr:to>
      <xdr:col>24</xdr:col>
      <xdr:colOff>114300</xdr:colOff>
      <xdr:row>37</xdr:row>
      <xdr:rowOff>93231</xdr:rowOff>
    </xdr:to>
    <xdr:sp macro="" textlink="">
      <xdr:nvSpPr>
        <xdr:cNvPr id="82" name="楕円 81"/>
        <xdr:cNvSpPr/>
      </xdr:nvSpPr>
      <xdr:spPr>
        <a:xfrm>
          <a:off x="4584700" y="63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141508</xdr:rowOff>
    </xdr:from>
    <xdr:ext cx="534377" cy="259045"/>
    <xdr:sp macro="" textlink="">
      <xdr:nvSpPr>
        <xdr:cNvPr id="83" name="人件費該当値テキスト"/>
        <xdr:cNvSpPr txBox="1"/>
      </xdr:nvSpPr>
      <xdr:spPr>
        <a:xfrm>
          <a:off x="4686300" y="631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105261</xdr:rowOff>
    </xdr:from>
    <xdr:to>
      <xdr:col>20</xdr:col>
      <xdr:colOff>38100</xdr:colOff>
      <xdr:row>37</xdr:row>
      <xdr:rowOff>35411</xdr:rowOff>
    </xdr:to>
    <xdr:sp macro="" textlink="">
      <xdr:nvSpPr>
        <xdr:cNvPr id="84" name="楕円 83"/>
        <xdr:cNvSpPr/>
      </xdr:nvSpPr>
      <xdr:spPr>
        <a:xfrm>
          <a:off x="3746500" y="62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26538</xdr:rowOff>
    </xdr:from>
    <xdr:ext cx="534377" cy="259045"/>
    <xdr:sp macro="" textlink="">
      <xdr:nvSpPr>
        <xdr:cNvPr id="85" name="テキスト ボックス 84"/>
        <xdr:cNvSpPr txBox="1"/>
      </xdr:nvSpPr>
      <xdr:spPr>
        <a:xfrm>
          <a:off x="3530111" y="637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84100</xdr:rowOff>
    </xdr:from>
    <xdr:to>
      <xdr:col>15</xdr:col>
      <xdr:colOff>101600</xdr:colOff>
      <xdr:row>37</xdr:row>
      <xdr:rowOff>14250</xdr:rowOff>
    </xdr:to>
    <xdr:sp macro="" textlink="">
      <xdr:nvSpPr>
        <xdr:cNvPr id="86" name="楕円 85"/>
        <xdr:cNvSpPr/>
      </xdr:nvSpPr>
      <xdr:spPr>
        <a:xfrm>
          <a:off x="2857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5377</xdr:rowOff>
    </xdr:from>
    <xdr:ext cx="534377" cy="259045"/>
    <xdr:sp macro="" textlink="">
      <xdr:nvSpPr>
        <xdr:cNvPr id="87" name="テキスト ボックス 86"/>
        <xdr:cNvSpPr txBox="1"/>
      </xdr:nvSpPr>
      <xdr:spPr>
        <a:xfrm>
          <a:off x="2641111" y="6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170771</xdr:rowOff>
    </xdr:from>
    <xdr:to>
      <xdr:col>10</xdr:col>
      <xdr:colOff>165100</xdr:colOff>
      <xdr:row>36</xdr:row>
      <xdr:rowOff>100921</xdr:rowOff>
    </xdr:to>
    <xdr:sp macro="" textlink="">
      <xdr:nvSpPr>
        <xdr:cNvPr id="88" name="楕円 87"/>
        <xdr:cNvSpPr/>
      </xdr:nvSpPr>
      <xdr:spPr>
        <a:xfrm>
          <a:off x="1968500" y="61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92048</xdr:rowOff>
    </xdr:from>
    <xdr:ext cx="534377" cy="259045"/>
    <xdr:sp macro="" textlink="">
      <xdr:nvSpPr>
        <xdr:cNvPr id="89" name="テキスト ボックス 88"/>
        <xdr:cNvSpPr txBox="1"/>
      </xdr:nvSpPr>
      <xdr:spPr>
        <a:xfrm>
          <a:off x="1752111" y="62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130979</xdr:rowOff>
    </xdr:from>
    <xdr:to>
      <xdr:col>6</xdr:col>
      <xdr:colOff>38100</xdr:colOff>
      <xdr:row>36</xdr:row>
      <xdr:rowOff>61129</xdr:rowOff>
    </xdr:to>
    <xdr:sp macro="" textlink="">
      <xdr:nvSpPr>
        <xdr:cNvPr id="90" name="楕円 89"/>
        <xdr:cNvSpPr/>
      </xdr:nvSpPr>
      <xdr:spPr>
        <a:xfrm>
          <a:off x="1079500" y="61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52256</xdr:rowOff>
    </xdr:from>
    <xdr:ext cx="534377" cy="259045"/>
    <xdr:sp macro="" textlink="">
      <xdr:nvSpPr>
        <xdr:cNvPr id="91" name="テキスト ボックス 90"/>
        <xdr:cNvSpPr txBox="1"/>
      </xdr:nvSpPr>
      <xdr:spPr>
        <a:xfrm>
          <a:off x="863111" y="62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80728</xdr:rowOff>
    </xdr:from>
    <xdr:to>
      <xdr:col>24</xdr:col>
      <xdr:colOff>63500</xdr:colOff>
      <xdr:row>58</xdr:row>
      <xdr:rowOff>98323</xdr:rowOff>
    </xdr:to>
    <xdr:cxnSp macro="">
      <xdr:nvCxnSpPr>
        <xdr:cNvPr id="122" name="直線コネクタ 121"/>
        <xdr:cNvCxnSpPr/>
      </xdr:nvCxnSpPr>
      <xdr:spPr>
        <a:xfrm>
          <a:off x="3797300" y="10024828"/>
          <a:ext cx="838200" cy="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80728</xdr:rowOff>
    </xdr:from>
    <xdr:to>
      <xdr:col>19</xdr:col>
      <xdr:colOff>177800</xdr:colOff>
      <xdr:row>58</xdr:row>
      <xdr:rowOff>96625</xdr:rowOff>
    </xdr:to>
    <xdr:cxnSp macro="">
      <xdr:nvCxnSpPr>
        <xdr:cNvPr id="125" name="直線コネクタ 124"/>
        <xdr:cNvCxnSpPr/>
      </xdr:nvCxnSpPr>
      <xdr:spPr>
        <a:xfrm flipV="1">
          <a:off x="2908300" y="10024828"/>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88947</xdr:rowOff>
    </xdr:from>
    <xdr:to>
      <xdr:col>15</xdr:col>
      <xdr:colOff>50800</xdr:colOff>
      <xdr:row>58</xdr:row>
      <xdr:rowOff>96625</xdr:rowOff>
    </xdr:to>
    <xdr:cxnSp macro="">
      <xdr:nvCxnSpPr>
        <xdr:cNvPr id="128" name="直線コネクタ 127"/>
        <xdr:cNvCxnSpPr/>
      </xdr:nvCxnSpPr>
      <xdr:spPr>
        <a:xfrm>
          <a:off x="2019300" y="10033047"/>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45275</xdr:rowOff>
    </xdr:from>
    <xdr:to>
      <xdr:col>10</xdr:col>
      <xdr:colOff>114300</xdr:colOff>
      <xdr:row>58</xdr:row>
      <xdr:rowOff>88947</xdr:rowOff>
    </xdr:to>
    <xdr:cxnSp macro="">
      <xdr:nvCxnSpPr>
        <xdr:cNvPr id="131" name="直線コネクタ 130"/>
        <xdr:cNvCxnSpPr/>
      </xdr:nvCxnSpPr>
      <xdr:spPr>
        <a:xfrm>
          <a:off x="1130300" y="9989375"/>
          <a:ext cx="8890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47523</xdr:rowOff>
    </xdr:from>
    <xdr:to>
      <xdr:col>24</xdr:col>
      <xdr:colOff>114300</xdr:colOff>
      <xdr:row>58</xdr:row>
      <xdr:rowOff>149123</xdr:rowOff>
    </xdr:to>
    <xdr:sp macro="" textlink="">
      <xdr:nvSpPr>
        <xdr:cNvPr id="141" name="楕円 140"/>
        <xdr:cNvSpPr/>
      </xdr:nvSpPr>
      <xdr:spPr>
        <a:xfrm>
          <a:off x="4584700" y="99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29928</xdr:rowOff>
    </xdr:from>
    <xdr:to>
      <xdr:col>20</xdr:col>
      <xdr:colOff>38100</xdr:colOff>
      <xdr:row>58</xdr:row>
      <xdr:rowOff>131528</xdr:rowOff>
    </xdr:to>
    <xdr:sp macro="" textlink="">
      <xdr:nvSpPr>
        <xdr:cNvPr id="143" name="楕円 142"/>
        <xdr:cNvSpPr/>
      </xdr:nvSpPr>
      <xdr:spPr>
        <a:xfrm>
          <a:off x="3746500" y="99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148055</xdr:rowOff>
    </xdr:from>
    <xdr:ext cx="534377" cy="259045"/>
    <xdr:sp macro="" textlink="">
      <xdr:nvSpPr>
        <xdr:cNvPr id="144" name="テキスト ボックス 143"/>
        <xdr:cNvSpPr txBox="1"/>
      </xdr:nvSpPr>
      <xdr:spPr>
        <a:xfrm>
          <a:off x="3530111"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45825</xdr:rowOff>
    </xdr:from>
    <xdr:to>
      <xdr:col>15</xdr:col>
      <xdr:colOff>101600</xdr:colOff>
      <xdr:row>58</xdr:row>
      <xdr:rowOff>147425</xdr:rowOff>
    </xdr:to>
    <xdr:sp macro="" textlink="">
      <xdr:nvSpPr>
        <xdr:cNvPr id="145" name="楕円 144"/>
        <xdr:cNvSpPr/>
      </xdr:nvSpPr>
      <xdr:spPr>
        <a:xfrm>
          <a:off x="2857500" y="99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138552</xdr:rowOff>
    </xdr:from>
    <xdr:ext cx="534377" cy="259045"/>
    <xdr:sp macro="" textlink="">
      <xdr:nvSpPr>
        <xdr:cNvPr id="146" name="テキスト ボックス 145"/>
        <xdr:cNvSpPr txBox="1"/>
      </xdr:nvSpPr>
      <xdr:spPr>
        <a:xfrm>
          <a:off x="2641111" y="100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38147</xdr:rowOff>
    </xdr:from>
    <xdr:to>
      <xdr:col>10</xdr:col>
      <xdr:colOff>165100</xdr:colOff>
      <xdr:row>58</xdr:row>
      <xdr:rowOff>139747</xdr:rowOff>
    </xdr:to>
    <xdr:sp macro="" textlink="">
      <xdr:nvSpPr>
        <xdr:cNvPr id="147" name="楕円 146"/>
        <xdr:cNvSpPr/>
      </xdr:nvSpPr>
      <xdr:spPr>
        <a:xfrm>
          <a:off x="1968500" y="99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156274</xdr:rowOff>
    </xdr:from>
    <xdr:ext cx="534377" cy="259045"/>
    <xdr:sp macro="" textlink="">
      <xdr:nvSpPr>
        <xdr:cNvPr id="148" name="テキスト ボックス 147"/>
        <xdr:cNvSpPr txBox="1"/>
      </xdr:nvSpPr>
      <xdr:spPr>
        <a:xfrm>
          <a:off x="1752111" y="97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165925</xdr:rowOff>
    </xdr:from>
    <xdr:to>
      <xdr:col>6</xdr:col>
      <xdr:colOff>38100</xdr:colOff>
      <xdr:row>58</xdr:row>
      <xdr:rowOff>96075</xdr:rowOff>
    </xdr:to>
    <xdr:sp macro="" textlink="">
      <xdr:nvSpPr>
        <xdr:cNvPr id="149" name="楕円 148"/>
        <xdr:cNvSpPr/>
      </xdr:nvSpPr>
      <xdr:spPr>
        <a:xfrm>
          <a:off x="1079500" y="99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112602</xdr:rowOff>
    </xdr:from>
    <xdr:ext cx="534377" cy="259045"/>
    <xdr:sp macro="" textlink="">
      <xdr:nvSpPr>
        <xdr:cNvPr id="150" name="テキスト ボックス 149"/>
        <xdr:cNvSpPr txBox="1"/>
      </xdr:nvSpPr>
      <xdr:spPr>
        <a:xfrm>
          <a:off x="863111" y="97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116230</xdr:rowOff>
    </xdr:from>
    <xdr:to>
      <xdr:col>24</xdr:col>
      <xdr:colOff>63500</xdr:colOff>
      <xdr:row>77</xdr:row>
      <xdr:rowOff>170790</xdr:rowOff>
    </xdr:to>
    <xdr:cxnSp macro="">
      <xdr:nvCxnSpPr>
        <xdr:cNvPr id="179" name="直線コネクタ 178"/>
        <xdr:cNvCxnSpPr/>
      </xdr:nvCxnSpPr>
      <xdr:spPr>
        <a:xfrm flipV="1">
          <a:off x="3797300" y="13146430"/>
          <a:ext cx="838200" cy="2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170790</xdr:rowOff>
    </xdr:from>
    <xdr:to>
      <xdr:col>19</xdr:col>
      <xdr:colOff>177800</xdr:colOff>
      <xdr:row>78</xdr:row>
      <xdr:rowOff>85598</xdr:rowOff>
    </xdr:to>
    <xdr:cxnSp macro="">
      <xdr:nvCxnSpPr>
        <xdr:cNvPr id="182" name="直線コネクタ 181"/>
        <xdr:cNvCxnSpPr/>
      </xdr:nvCxnSpPr>
      <xdr:spPr>
        <a:xfrm flipV="1">
          <a:off x="2908300" y="13372440"/>
          <a:ext cx="8890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85598</xdr:rowOff>
    </xdr:from>
    <xdr:to>
      <xdr:col>15</xdr:col>
      <xdr:colOff>50800</xdr:colOff>
      <xdr:row>78</xdr:row>
      <xdr:rowOff>96571</xdr:rowOff>
    </xdr:to>
    <xdr:cxnSp macro="">
      <xdr:nvCxnSpPr>
        <xdr:cNvPr id="185" name="直線コネクタ 184"/>
        <xdr:cNvCxnSpPr/>
      </xdr:nvCxnSpPr>
      <xdr:spPr>
        <a:xfrm flipV="1">
          <a:off x="2019300" y="1345869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96571</xdr:rowOff>
    </xdr:from>
    <xdr:to>
      <xdr:col>10</xdr:col>
      <xdr:colOff>114300</xdr:colOff>
      <xdr:row>78</xdr:row>
      <xdr:rowOff>151434</xdr:rowOff>
    </xdr:to>
    <xdr:cxnSp macro="">
      <xdr:nvCxnSpPr>
        <xdr:cNvPr id="188" name="直線コネクタ 187"/>
        <xdr:cNvCxnSpPr/>
      </xdr:nvCxnSpPr>
      <xdr:spPr>
        <a:xfrm flipV="1">
          <a:off x="1130300" y="1346967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65430</xdr:rowOff>
    </xdr:from>
    <xdr:to>
      <xdr:col>24</xdr:col>
      <xdr:colOff>114300</xdr:colOff>
      <xdr:row>76</xdr:row>
      <xdr:rowOff>167030</xdr:rowOff>
    </xdr:to>
    <xdr:sp macro="" textlink="">
      <xdr:nvSpPr>
        <xdr:cNvPr id="198" name="楕円 197"/>
        <xdr:cNvSpPr/>
      </xdr:nvSpPr>
      <xdr:spPr>
        <a:xfrm>
          <a:off x="4584700" y="130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88307</xdr:rowOff>
    </xdr:from>
    <xdr:ext cx="469744" cy="259045"/>
    <xdr:sp macro="" textlink="">
      <xdr:nvSpPr>
        <xdr:cNvPr id="199" name="維持補修費該当値テキスト"/>
        <xdr:cNvSpPr txBox="1"/>
      </xdr:nvSpPr>
      <xdr:spPr>
        <a:xfrm>
          <a:off x="4686300" y="129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119990</xdr:rowOff>
    </xdr:from>
    <xdr:to>
      <xdr:col>20</xdr:col>
      <xdr:colOff>38100</xdr:colOff>
      <xdr:row>78</xdr:row>
      <xdr:rowOff>50140</xdr:rowOff>
    </xdr:to>
    <xdr:sp macro="" textlink="">
      <xdr:nvSpPr>
        <xdr:cNvPr id="200" name="楕円 199"/>
        <xdr:cNvSpPr/>
      </xdr:nvSpPr>
      <xdr:spPr>
        <a:xfrm>
          <a:off x="3746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41267</xdr:rowOff>
    </xdr:from>
    <xdr:ext cx="469744" cy="259045"/>
    <xdr:sp macro="" textlink="">
      <xdr:nvSpPr>
        <xdr:cNvPr id="201" name="テキスト ボックス 200"/>
        <xdr:cNvSpPr txBox="1"/>
      </xdr:nvSpPr>
      <xdr:spPr>
        <a:xfrm>
          <a:off x="3562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34798</xdr:rowOff>
    </xdr:from>
    <xdr:to>
      <xdr:col>15</xdr:col>
      <xdr:colOff>101600</xdr:colOff>
      <xdr:row>78</xdr:row>
      <xdr:rowOff>136398</xdr:rowOff>
    </xdr:to>
    <xdr:sp macro="" textlink="">
      <xdr:nvSpPr>
        <xdr:cNvPr id="202" name="楕円 201"/>
        <xdr:cNvSpPr/>
      </xdr:nvSpPr>
      <xdr:spPr>
        <a:xfrm>
          <a:off x="28575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127525</xdr:rowOff>
    </xdr:from>
    <xdr:ext cx="469744" cy="259045"/>
    <xdr:sp macro="" textlink="">
      <xdr:nvSpPr>
        <xdr:cNvPr id="203" name="テキスト ボックス 202"/>
        <xdr:cNvSpPr txBox="1"/>
      </xdr:nvSpPr>
      <xdr:spPr>
        <a:xfrm>
          <a:off x="2673428" y="135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45771</xdr:rowOff>
    </xdr:from>
    <xdr:to>
      <xdr:col>10</xdr:col>
      <xdr:colOff>165100</xdr:colOff>
      <xdr:row>78</xdr:row>
      <xdr:rowOff>147371</xdr:rowOff>
    </xdr:to>
    <xdr:sp macro="" textlink="">
      <xdr:nvSpPr>
        <xdr:cNvPr id="204" name="楕円 203"/>
        <xdr:cNvSpPr/>
      </xdr:nvSpPr>
      <xdr:spPr>
        <a:xfrm>
          <a:off x="19685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138498</xdr:rowOff>
    </xdr:from>
    <xdr:ext cx="469744" cy="259045"/>
    <xdr:sp macro="" textlink="">
      <xdr:nvSpPr>
        <xdr:cNvPr id="205" name="テキスト ボックス 204"/>
        <xdr:cNvSpPr txBox="1"/>
      </xdr:nvSpPr>
      <xdr:spPr>
        <a:xfrm>
          <a:off x="1784428"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100634</xdr:rowOff>
    </xdr:from>
    <xdr:to>
      <xdr:col>6</xdr:col>
      <xdr:colOff>38100</xdr:colOff>
      <xdr:row>79</xdr:row>
      <xdr:rowOff>30784</xdr:rowOff>
    </xdr:to>
    <xdr:sp macro="" textlink="">
      <xdr:nvSpPr>
        <xdr:cNvPr id="206" name="楕円 205"/>
        <xdr:cNvSpPr/>
      </xdr:nvSpPr>
      <xdr:spPr>
        <a:xfrm>
          <a:off x="1079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21911</xdr:rowOff>
    </xdr:from>
    <xdr:ext cx="378565" cy="259045"/>
    <xdr:sp macro="" textlink="">
      <xdr:nvSpPr>
        <xdr:cNvPr id="207" name="テキスト ボックス 206"/>
        <xdr:cNvSpPr txBox="1"/>
      </xdr:nvSpPr>
      <xdr:spPr>
        <a:xfrm>
          <a:off x="941017" y="135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72510</xdr:rowOff>
    </xdr:from>
    <xdr:to>
      <xdr:col>24</xdr:col>
      <xdr:colOff>63500</xdr:colOff>
      <xdr:row>96</xdr:row>
      <xdr:rowOff>17132</xdr:rowOff>
    </xdr:to>
    <xdr:cxnSp macro="">
      <xdr:nvCxnSpPr>
        <xdr:cNvPr id="237" name="直線コネクタ 236"/>
        <xdr:cNvCxnSpPr/>
      </xdr:nvCxnSpPr>
      <xdr:spPr>
        <a:xfrm flipV="1">
          <a:off x="3797300" y="16360260"/>
          <a:ext cx="838200" cy="1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17132</xdr:rowOff>
    </xdr:from>
    <xdr:to>
      <xdr:col>19</xdr:col>
      <xdr:colOff>177800</xdr:colOff>
      <xdr:row>96</xdr:row>
      <xdr:rowOff>68757</xdr:rowOff>
    </xdr:to>
    <xdr:cxnSp macro="">
      <xdr:nvCxnSpPr>
        <xdr:cNvPr id="240" name="直線コネクタ 239"/>
        <xdr:cNvCxnSpPr/>
      </xdr:nvCxnSpPr>
      <xdr:spPr>
        <a:xfrm flipV="1">
          <a:off x="2908300" y="16476332"/>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68757</xdr:rowOff>
    </xdr:from>
    <xdr:to>
      <xdr:col>15</xdr:col>
      <xdr:colOff>50800</xdr:colOff>
      <xdr:row>96</xdr:row>
      <xdr:rowOff>166790</xdr:rowOff>
    </xdr:to>
    <xdr:cxnSp macro="">
      <xdr:nvCxnSpPr>
        <xdr:cNvPr id="243" name="直線コネクタ 242"/>
        <xdr:cNvCxnSpPr/>
      </xdr:nvCxnSpPr>
      <xdr:spPr>
        <a:xfrm flipV="1">
          <a:off x="2019300" y="16527957"/>
          <a:ext cx="889000" cy="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166790</xdr:rowOff>
    </xdr:from>
    <xdr:to>
      <xdr:col>10</xdr:col>
      <xdr:colOff>114300</xdr:colOff>
      <xdr:row>98</xdr:row>
      <xdr:rowOff>49364</xdr:rowOff>
    </xdr:to>
    <xdr:cxnSp macro="">
      <xdr:nvCxnSpPr>
        <xdr:cNvPr id="246" name="直線コネクタ 245"/>
        <xdr:cNvCxnSpPr/>
      </xdr:nvCxnSpPr>
      <xdr:spPr>
        <a:xfrm flipV="1">
          <a:off x="1130300" y="16625990"/>
          <a:ext cx="889000" cy="2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21710</xdr:rowOff>
    </xdr:from>
    <xdr:to>
      <xdr:col>24</xdr:col>
      <xdr:colOff>114300</xdr:colOff>
      <xdr:row>95</xdr:row>
      <xdr:rowOff>123310</xdr:rowOff>
    </xdr:to>
    <xdr:sp macro="" textlink="">
      <xdr:nvSpPr>
        <xdr:cNvPr id="256" name="楕円 255"/>
        <xdr:cNvSpPr/>
      </xdr:nvSpPr>
      <xdr:spPr>
        <a:xfrm>
          <a:off x="4584700" y="163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44587</xdr:rowOff>
    </xdr:from>
    <xdr:ext cx="534377" cy="259045"/>
    <xdr:sp macro="" textlink="">
      <xdr:nvSpPr>
        <xdr:cNvPr id="257" name="扶助費該当値テキスト"/>
        <xdr:cNvSpPr txBox="1"/>
      </xdr:nvSpPr>
      <xdr:spPr>
        <a:xfrm>
          <a:off x="4686300" y="161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137782</xdr:rowOff>
    </xdr:from>
    <xdr:to>
      <xdr:col>20</xdr:col>
      <xdr:colOff>38100</xdr:colOff>
      <xdr:row>96</xdr:row>
      <xdr:rowOff>67932</xdr:rowOff>
    </xdr:to>
    <xdr:sp macro="" textlink="">
      <xdr:nvSpPr>
        <xdr:cNvPr id="258" name="楕円 257"/>
        <xdr:cNvSpPr/>
      </xdr:nvSpPr>
      <xdr:spPr>
        <a:xfrm>
          <a:off x="3746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84459</xdr:rowOff>
    </xdr:from>
    <xdr:ext cx="534377" cy="259045"/>
    <xdr:sp macro="" textlink="">
      <xdr:nvSpPr>
        <xdr:cNvPr id="259" name="テキスト ボックス 258"/>
        <xdr:cNvSpPr txBox="1"/>
      </xdr:nvSpPr>
      <xdr:spPr>
        <a:xfrm>
          <a:off x="3530111" y="162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17957</xdr:rowOff>
    </xdr:from>
    <xdr:to>
      <xdr:col>15</xdr:col>
      <xdr:colOff>101600</xdr:colOff>
      <xdr:row>96</xdr:row>
      <xdr:rowOff>119557</xdr:rowOff>
    </xdr:to>
    <xdr:sp macro="" textlink="">
      <xdr:nvSpPr>
        <xdr:cNvPr id="260" name="楕円 259"/>
        <xdr:cNvSpPr/>
      </xdr:nvSpPr>
      <xdr:spPr>
        <a:xfrm>
          <a:off x="2857500" y="164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136084</xdr:rowOff>
    </xdr:from>
    <xdr:ext cx="534377" cy="259045"/>
    <xdr:sp macro="" textlink="">
      <xdr:nvSpPr>
        <xdr:cNvPr id="261" name="テキスト ボックス 260"/>
        <xdr:cNvSpPr txBox="1"/>
      </xdr:nvSpPr>
      <xdr:spPr>
        <a:xfrm>
          <a:off x="2641111" y="162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115990</xdr:rowOff>
    </xdr:from>
    <xdr:to>
      <xdr:col>10</xdr:col>
      <xdr:colOff>165100</xdr:colOff>
      <xdr:row>97</xdr:row>
      <xdr:rowOff>46140</xdr:rowOff>
    </xdr:to>
    <xdr:sp macro="" textlink="">
      <xdr:nvSpPr>
        <xdr:cNvPr id="262" name="楕円 261"/>
        <xdr:cNvSpPr/>
      </xdr:nvSpPr>
      <xdr:spPr>
        <a:xfrm>
          <a:off x="1968500" y="165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62667</xdr:rowOff>
    </xdr:from>
    <xdr:ext cx="534377" cy="259045"/>
    <xdr:sp macro="" textlink="">
      <xdr:nvSpPr>
        <xdr:cNvPr id="263" name="テキスト ボックス 262"/>
        <xdr:cNvSpPr txBox="1"/>
      </xdr:nvSpPr>
      <xdr:spPr>
        <a:xfrm>
          <a:off x="17521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170014</xdr:rowOff>
    </xdr:from>
    <xdr:to>
      <xdr:col>6</xdr:col>
      <xdr:colOff>38100</xdr:colOff>
      <xdr:row>98</xdr:row>
      <xdr:rowOff>100164</xdr:rowOff>
    </xdr:to>
    <xdr:sp macro="" textlink="">
      <xdr:nvSpPr>
        <xdr:cNvPr id="264" name="楕円 263"/>
        <xdr:cNvSpPr/>
      </xdr:nvSpPr>
      <xdr:spPr>
        <a:xfrm>
          <a:off x="1079500" y="168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91291</xdr:rowOff>
    </xdr:from>
    <xdr:ext cx="534377" cy="259045"/>
    <xdr:sp macro="" textlink="">
      <xdr:nvSpPr>
        <xdr:cNvPr id="265" name="テキスト ボックス 264"/>
        <xdr:cNvSpPr txBox="1"/>
      </xdr:nvSpPr>
      <xdr:spPr>
        <a:xfrm>
          <a:off x="863111" y="168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2692</xdr:rowOff>
    </xdr:from>
    <xdr:to>
      <xdr:col>55</xdr:col>
      <xdr:colOff>0</xdr:colOff>
      <xdr:row>38</xdr:row>
      <xdr:rowOff>35589</xdr:rowOff>
    </xdr:to>
    <xdr:cxnSp macro="">
      <xdr:nvCxnSpPr>
        <xdr:cNvPr id="296" name="直線コネクタ 295"/>
        <xdr:cNvCxnSpPr/>
      </xdr:nvCxnSpPr>
      <xdr:spPr>
        <a:xfrm>
          <a:off x="9639300" y="6517792"/>
          <a:ext cx="8382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2692</xdr:rowOff>
    </xdr:from>
    <xdr:to>
      <xdr:col>50</xdr:col>
      <xdr:colOff>114300</xdr:colOff>
      <xdr:row>38</xdr:row>
      <xdr:rowOff>5969</xdr:rowOff>
    </xdr:to>
    <xdr:cxnSp macro="">
      <xdr:nvCxnSpPr>
        <xdr:cNvPr id="299" name="直線コネクタ 298"/>
        <xdr:cNvCxnSpPr/>
      </xdr:nvCxnSpPr>
      <xdr:spPr>
        <a:xfrm flipV="1">
          <a:off x="8750300" y="651779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5969</xdr:rowOff>
    </xdr:from>
    <xdr:to>
      <xdr:col>45</xdr:col>
      <xdr:colOff>177800</xdr:colOff>
      <xdr:row>38</xdr:row>
      <xdr:rowOff>8179</xdr:rowOff>
    </xdr:to>
    <xdr:cxnSp macro="">
      <xdr:nvCxnSpPr>
        <xdr:cNvPr id="302" name="直線コネクタ 301"/>
        <xdr:cNvCxnSpPr/>
      </xdr:nvCxnSpPr>
      <xdr:spPr>
        <a:xfrm flipV="1">
          <a:off x="7861300" y="652106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8179</xdr:rowOff>
    </xdr:from>
    <xdr:to>
      <xdr:col>41</xdr:col>
      <xdr:colOff>50800</xdr:colOff>
      <xdr:row>38</xdr:row>
      <xdr:rowOff>19620</xdr:rowOff>
    </xdr:to>
    <xdr:cxnSp macro="">
      <xdr:nvCxnSpPr>
        <xdr:cNvPr id="305" name="直線コネクタ 304"/>
        <xdr:cNvCxnSpPr/>
      </xdr:nvCxnSpPr>
      <xdr:spPr>
        <a:xfrm flipV="1">
          <a:off x="6972300" y="6523279"/>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156239</xdr:rowOff>
    </xdr:from>
    <xdr:to>
      <xdr:col>55</xdr:col>
      <xdr:colOff>50800</xdr:colOff>
      <xdr:row>38</xdr:row>
      <xdr:rowOff>86389</xdr:rowOff>
    </xdr:to>
    <xdr:sp macro="" textlink="">
      <xdr:nvSpPr>
        <xdr:cNvPr id="315" name="楕円 314"/>
        <xdr:cNvSpPr/>
      </xdr:nvSpPr>
      <xdr:spPr>
        <a:xfrm>
          <a:off x="104267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71166</xdr:rowOff>
    </xdr:from>
    <xdr:ext cx="534377" cy="259045"/>
    <xdr:sp macro="" textlink="">
      <xdr:nvSpPr>
        <xdr:cNvPr id="316" name="補助費等該当値テキスト"/>
        <xdr:cNvSpPr txBox="1"/>
      </xdr:nvSpPr>
      <xdr:spPr>
        <a:xfrm>
          <a:off x="10528300" y="64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123342</xdr:rowOff>
    </xdr:from>
    <xdr:to>
      <xdr:col>50</xdr:col>
      <xdr:colOff>165100</xdr:colOff>
      <xdr:row>38</xdr:row>
      <xdr:rowOff>53493</xdr:rowOff>
    </xdr:to>
    <xdr:sp macro="" textlink="">
      <xdr:nvSpPr>
        <xdr:cNvPr id="317" name="楕円 316"/>
        <xdr:cNvSpPr/>
      </xdr:nvSpPr>
      <xdr:spPr>
        <a:xfrm>
          <a:off x="9588500" y="6466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44619</xdr:rowOff>
    </xdr:from>
    <xdr:ext cx="534377" cy="259045"/>
    <xdr:sp macro="" textlink="">
      <xdr:nvSpPr>
        <xdr:cNvPr id="318" name="テキスト ボックス 317"/>
        <xdr:cNvSpPr txBox="1"/>
      </xdr:nvSpPr>
      <xdr:spPr>
        <a:xfrm>
          <a:off x="9372111" y="65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126619</xdr:rowOff>
    </xdr:from>
    <xdr:to>
      <xdr:col>46</xdr:col>
      <xdr:colOff>38100</xdr:colOff>
      <xdr:row>38</xdr:row>
      <xdr:rowOff>56769</xdr:rowOff>
    </xdr:to>
    <xdr:sp macro="" textlink="">
      <xdr:nvSpPr>
        <xdr:cNvPr id="319" name="楕円 318"/>
        <xdr:cNvSpPr/>
      </xdr:nvSpPr>
      <xdr:spPr>
        <a:xfrm>
          <a:off x="869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47896</xdr:rowOff>
    </xdr:from>
    <xdr:ext cx="534377" cy="259045"/>
    <xdr:sp macro="" textlink="">
      <xdr:nvSpPr>
        <xdr:cNvPr id="320" name="テキスト ボックス 319"/>
        <xdr:cNvSpPr txBox="1"/>
      </xdr:nvSpPr>
      <xdr:spPr>
        <a:xfrm>
          <a:off x="8483111" y="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128829</xdr:rowOff>
    </xdr:from>
    <xdr:to>
      <xdr:col>41</xdr:col>
      <xdr:colOff>101600</xdr:colOff>
      <xdr:row>38</xdr:row>
      <xdr:rowOff>58979</xdr:rowOff>
    </xdr:to>
    <xdr:sp macro="" textlink="">
      <xdr:nvSpPr>
        <xdr:cNvPr id="321" name="楕円 320"/>
        <xdr:cNvSpPr/>
      </xdr:nvSpPr>
      <xdr:spPr>
        <a:xfrm>
          <a:off x="78105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50106</xdr:rowOff>
    </xdr:from>
    <xdr:ext cx="534377" cy="259045"/>
    <xdr:sp macro="" textlink="">
      <xdr:nvSpPr>
        <xdr:cNvPr id="322" name="テキスト ボックス 321"/>
        <xdr:cNvSpPr txBox="1"/>
      </xdr:nvSpPr>
      <xdr:spPr>
        <a:xfrm>
          <a:off x="7594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140270</xdr:rowOff>
    </xdr:from>
    <xdr:to>
      <xdr:col>36</xdr:col>
      <xdr:colOff>165100</xdr:colOff>
      <xdr:row>38</xdr:row>
      <xdr:rowOff>70420</xdr:rowOff>
    </xdr:to>
    <xdr:sp macro="" textlink="">
      <xdr:nvSpPr>
        <xdr:cNvPr id="323" name="楕円 322"/>
        <xdr:cNvSpPr/>
      </xdr:nvSpPr>
      <xdr:spPr>
        <a:xfrm>
          <a:off x="6921500" y="64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61547</xdr:rowOff>
    </xdr:from>
    <xdr:ext cx="534377" cy="259045"/>
    <xdr:sp macro="" textlink="">
      <xdr:nvSpPr>
        <xdr:cNvPr id="324" name="テキスト ボックス 323"/>
        <xdr:cNvSpPr txBox="1"/>
      </xdr:nvSpPr>
      <xdr:spPr>
        <a:xfrm>
          <a:off x="6705111" y="657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78488</xdr:rowOff>
    </xdr:from>
    <xdr:to>
      <xdr:col>55</xdr:col>
      <xdr:colOff>0</xdr:colOff>
      <xdr:row>57</xdr:row>
      <xdr:rowOff>23510</xdr:rowOff>
    </xdr:to>
    <xdr:cxnSp macro="">
      <xdr:nvCxnSpPr>
        <xdr:cNvPr id="353" name="直線コネクタ 352"/>
        <xdr:cNvCxnSpPr/>
      </xdr:nvCxnSpPr>
      <xdr:spPr>
        <a:xfrm flipV="1">
          <a:off x="9639300" y="9336788"/>
          <a:ext cx="838200" cy="4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23510</xdr:rowOff>
    </xdr:from>
    <xdr:to>
      <xdr:col>50</xdr:col>
      <xdr:colOff>114300</xdr:colOff>
      <xdr:row>58</xdr:row>
      <xdr:rowOff>43795</xdr:rowOff>
    </xdr:to>
    <xdr:cxnSp macro="">
      <xdr:nvCxnSpPr>
        <xdr:cNvPr id="356" name="直線コネクタ 355"/>
        <xdr:cNvCxnSpPr/>
      </xdr:nvCxnSpPr>
      <xdr:spPr>
        <a:xfrm flipV="1">
          <a:off x="8750300" y="9796160"/>
          <a:ext cx="889000" cy="19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19266</xdr:rowOff>
    </xdr:from>
    <xdr:to>
      <xdr:col>45</xdr:col>
      <xdr:colOff>177800</xdr:colOff>
      <xdr:row>58</xdr:row>
      <xdr:rowOff>43795</xdr:rowOff>
    </xdr:to>
    <xdr:cxnSp macro="">
      <xdr:nvCxnSpPr>
        <xdr:cNvPr id="359" name="直線コネクタ 358"/>
        <xdr:cNvCxnSpPr/>
      </xdr:nvCxnSpPr>
      <xdr:spPr>
        <a:xfrm>
          <a:off x="7861300" y="996336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19266</xdr:rowOff>
    </xdr:from>
    <xdr:to>
      <xdr:col>41</xdr:col>
      <xdr:colOff>50800</xdr:colOff>
      <xdr:row>58</xdr:row>
      <xdr:rowOff>41440</xdr:rowOff>
    </xdr:to>
    <xdr:cxnSp macro="">
      <xdr:nvCxnSpPr>
        <xdr:cNvPr id="362" name="直線コネクタ 361"/>
        <xdr:cNvCxnSpPr/>
      </xdr:nvCxnSpPr>
      <xdr:spPr>
        <a:xfrm flipV="1">
          <a:off x="6972300" y="996336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27688</xdr:rowOff>
    </xdr:from>
    <xdr:to>
      <xdr:col>55</xdr:col>
      <xdr:colOff>50800</xdr:colOff>
      <xdr:row>54</xdr:row>
      <xdr:rowOff>129288</xdr:rowOff>
    </xdr:to>
    <xdr:sp macro="" textlink="">
      <xdr:nvSpPr>
        <xdr:cNvPr id="372" name="楕円 371"/>
        <xdr:cNvSpPr/>
      </xdr:nvSpPr>
      <xdr:spPr>
        <a:xfrm>
          <a:off x="10426700" y="92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50565</xdr:rowOff>
    </xdr:from>
    <xdr:ext cx="599010" cy="259045"/>
    <xdr:sp macro="" textlink="">
      <xdr:nvSpPr>
        <xdr:cNvPr id="373" name="普通建設事業費該当値テキスト"/>
        <xdr:cNvSpPr txBox="1"/>
      </xdr:nvSpPr>
      <xdr:spPr>
        <a:xfrm>
          <a:off x="10528300" y="913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144160</xdr:rowOff>
    </xdr:from>
    <xdr:to>
      <xdr:col>50</xdr:col>
      <xdr:colOff>165100</xdr:colOff>
      <xdr:row>57</xdr:row>
      <xdr:rowOff>74310</xdr:rowOff>
    </xdr:to>
    <xdr:sp macro="" textlink="">
      <xdr:nvSpPr>
        <xdr:cNvPr id="374" name="楕円 373"/>
        <xdr:cNvSpPr/>
      </xdr:nvSpPr>
      <xdr:spPr>
        <a:xfrm>
          <a:off x="9588500" y="97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65437</xdr:rowOff>
    </xdr:from>
    <xdr:ext cx="534377" cy="259045"/>
    <xdr:sp macro="" textlink="">
      <xdr:nvSpPr>
        <xdr:cNvPr id="375" name="テキスト ボックス 374"/>
        <xdr:cNvSpPr txBox="1"/>
      </xdr:nvSpPr>
      <xdr:spPr>
        <a:xfrm>
          <a:off x="9372111" y="9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164445</xdr:rowOff>
    </xdr:from>
    <xdr:to>
      <xdr:col>46</xdr:col>
      <xdr:colOff>38100</xdr:colOff>
      <xdr:row>58</xdr:row>
      <xdr:rowOff>94595</xdr:rowOff>
    </xdr:to>
    <xdr:sp macro="" textlink="">
      <xdr:nvSpPr>
        <xdr:cNvPr id="376" name="楕円 375"/>
        <xdr:cNvSpPr/>
      </xdr:nvSpPr>
      <xdr:spPr>
        <a:xfrm>
          <a:off x="8699500" y="99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85722</xdr:rowOff>
    </xdr:from>
    <xdr:ext cx="534377" cy="259045"/>
    <xdr:sp macro="" textlink="">
      <xdr:nvSpPr>
        <xdr:cNvPr id="377" name="テキスト ボックス 376"/>
        <xdr:cNvSpPr txBox="1"/>
      </xdr:nvSpPr>
      <xdr:spPr>
        <a:xfrm>
          <a:off x="8483111" y="1002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139916</xdr:rowOff>
    </xdr:from>
    <xdr:to>
      <xdr:col>41</xdr:col>
      <xdr:colOff>101600</xdr:colOff>
      <xdr:row>58</xdr:row>
      <xdr:rowOff>70066</xdr:rowOff>
    </xdr:to>
    <xdr:sp macro="" textlink="">
      <xdr:nvSpPr>
        <xdr:cNvPr id="378" name="楕円 377"/>
        <xdr:cNvSpPr/>
      </xdr:nvSpPr>
      <xdr:spPr>
        <a:xfrm>
          <a:off x="7810500" y="99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61193</xdr:rowOff>
    </xdr:from>
    <xdr:ext cx="534377" cy="259045"/>
    <xdr:sp macro="" textlink="">
      <xdr:nvSpPr>
        <xdr:cNvPr id="379" name="テキスト ボックス 378"/>
        <xdr:cNvSpPr txBox="1"/>
      </xdr:nvSpPr>
      <xdr:spPr>
        <a:xfrm>
          <a:off x="7594111" y="100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162090</xdr:rowOff>
    </xdr:from>
    <xdr:to>
      <xdr:col>36</xdr:col>
      <xdr:colOff>165100</xdr:colOff>
      <xdr:row>58</xdr:row>
      <xdr:rowOff>92240</xdr:rowOff>
    </xdr:to>
    <xdr:sp macro="" textlink="">
      <xdr:nvSpPr>
        <xdr:cNvPr id="380" name="楕円 379"/>
        <xdr:cNvSpPr/>
      </xdr:nvSpPr>
      <xdr:spPr>
        <a:xfrm>
          <a:off x="6921500" y="99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83367</xdr:rowOff>
    </xdr:from>
    <xdr:ext cx="534377" cy="259045"/>
    <xdr:sp macro="" textlink="">
      <xdr:nvSpPr>
        <xdr:cNvPr id="381" name="テキスト ボックス 380"/>
        <xdr:cNvSpPr txBox="1"/>
      </xdr:nvSpPr>
      <xdr:spPr>
        <a:xfrm>
          <a:off x="6705111" y="100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64120</xdr:rowOff>
    </xdr:from>
    <xdr:to>
      <xdr:col>55</xdr:col>
      <xdr:colOff>0</xdr:colOff>
      <xdr:row>77</xdr:row>
      <xdr:rowOff>86926</xdr:rowOff>
    </xdr:to>
    <xdr:cxnSp macro="">
      <xdr:nvCxnSpPr>
        <xdr:cNvPr id="412" name="直線コネクタ 411"/>
        <xdr:cNvCxnSpPr/>
      </xdr:nvCxnSpPr>
      <xdr:spPr>
        <a:xfrm flipV="1">
          <a:off x="9639300" y="12579970"/>
          <a:ext cx="838200" cy="70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86926</xdr:rowOff>
    </xdr:from>
    <xdr:to>
      <xdr:col>50</xdr:col>
      <xdr:colOff>114300</xdr:colOff>
      <xdr:row>79</xdr:row>
      <xdr:rowOff>22690</xdr:rowOff>
    </xdr:to>
    <xdr:cxnSp macro="">
      <xdr:nvCxnSpPr>
        <xdr:cNvPr id="415" name="直線コネクタ 414"/>
        <xdr:cNvCxnSpPr/>
      </xdr:nvCxnSpPr>
      <xdr:spPr>
        <a:xfrm flipV="1">
          <a:off x="8750300" y="13288576"/>
          <a:ext cx="889000" cy="2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15385</xdr:rowOff>
    </xdr:from>
    <xdr:to>
      <xdr:col>45</xdr:col>
      <xdr:colOff>177800</xdr:colOff>
      <xdr:row>79</xdr:row>
      <xdr:rowOff>22690</xdr:rowOff>
    </xdr:to>
    <xdr:cxnSp macro="">
      <xdr:nvCxnSpPr>
        <xdr:cNvPr id="418" name="直線コネクタ 417"/>
        <xdr:cNvCxnSpPr/>
      </xdr:nvCxnSpPr>
      <xdr:spPr>
        <a:xfrm>
          <a:off x="7861300" y="13559935"/>
          <a:ext cx="889000" cy="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15385</xdr:rowOff>
    </xdr:from>
    <xdr:to>
      <xdr:col>41</xdr:col>
      <xdr:colOff>50800</xdr:colOff>
      <xdr:row>79</xdr:row>
      <xdr:rowOff>78228</xdr:rowOff>
    </xdr:to>
    <xdr:cxnSp macro="">
      <xdr:nvCxnSpPr>
        <xdr:cNvPr id="421" name="直線コネクタ 420"/>
        <xdr:cNvCxnSpPr/>
      </xdr:nvCxnSpPr>
      <xdr:spPr>
        <a:xfrm flipV="1">
          <a:off x="6972300" y="13559935"/>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13320</xdr:rowOff>
    </xdr:from>
    <xdr:to>
      <xdr:col>55</xdr:col>
      <xdr:colOff>50800</xdr:colOff>
      <xdr:row>73</xdr:row>
      <xdr:rowOff>114920</xdr:rowOff>
    </xdr:to>
    <xdr:sp macro="" textlink="">
      <xdr:nvSpPr>
        <xdr:cNvPr id="431" name="楕円 430"/>
        <xdr:cNvSpPr/>
      </xdr:nvSpPr>
      <xdr:spPr>
        <a:xfrm>
          <a:off x="10426700" y="125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36197</xdr:rowOff>
    </xdr:from>
    <xdr:ext cx="534377" cy="259045"/>
    <xdr:sp macro="" textlink="">
      <xdr:nvSpPr>
        <xdr:cNvPr id="432" name="普通建設事業費 （ うち新規整備　）該当値テキスト"/>
        <xdr:cNvSpPr txBox="1"/>
      </xdr:nvSpPr>
      <xdr:spPr>
        <a:xfrm>
          <a:off x="10528300" y="123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36126</xdr:rowOff>
    </xdr:from>
    <xdr:to>
      <xdr:col>50</xdr:col>
      <xdr:colOff>165100</xdr:colOff>
      <xdr:row>77</xdr:row>
      <xdr:rowOff>137726</xdr:rowOff>
    </xdr:to>
    <xdr:sp macro="" textlink="">
      <xdr:nvSpPr>
        <xdr:cNvPr id="433" name="楕円 432"/>
        <xdr:cNvSpPr/>
      </xdr:nvSpPr>
      <xdr:spPr>
        <a:xfrm>
          <a:off x="9588500" y="132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154253</xdr:rowOff>
    </xdr:from>
    <xdr:ext cx="534377" cy="259045"/>
    <xdr:sp macro="" textlink="">
      <xdr:nvSpPr>
        <xdr:cNvPr id="434" name="テキスト ボックス 433"/>
        <xdr:cNvSpPr txBox="1"/>
      </xdr:nvSpPr>
      <xdr:spPr>
        <a:xfrm>
          <a:off x="9372111" y="1301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143340</xdr:rowOff>
    </xdr:from>
    <xdr:to>
      <xdr:col>46</xdr:col>
      <xdr:colOff>38100</xdr:colOff>
      <xdr:row>79</xdr:row>
      <xdr:rowOff>73490</xdr:rowOff>
    </xdr:to>
    <xdr:sp macro="" textlink="">
      <xdr:nvSpPr>
        <xdr:cNvPr id="435" name="楕円 434"/>
        <xdr:cNvSpPr/>
      </xdr:nvSpPr>
      <xdr:spPr>
        <a:xfrm>
          <a:off x="8699500" y="135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64617</xdr:rowOff>
    </xdr:from>
    <xdr:ext cx="469744" cy="259045"/>
    <xdr:sp macro="" textlink="">
      <xdr:nvSpPr>
        <xdr:cNvPr id="436" name="テキスト ボックス 435"/>
        <xdr:cNvSpPr txBox="1"/>
      </xdr:nvSpPr>
      <xdr:spPr>
        <a:xfrm>
          <a:off x="8515428" y="136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136035</xdr:rowOff>
    </xdr:from>
    <xdr:to>
      <xdr:col>41</xdr:col>
      <xdr:colOff>101600</xdr:colOff>
      <xdr:row>79</xdr:row>
      <xdr:rowOff>66185</xdr:rowOff>
    </xdr:to>
    <xdr:sp macro="" textlink="">
      <xdr:nvSpPr>
        <xdr:cNvPr id="437" name="楕円 436"/>
        <xdr:cNvSpPr/>
      </xdr:nvSpPr>
      <xdr:spPr>
        <a:xfrm>
          <a:off x="7810500" y="1350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57312</xdr:rowOff>
    </xdr:from>
    <xdr:ext cx="469744" cy="259045"/>
    <xdr:sp macro="" textlink="">
      <xdr:nvSpPr>
        <xdr:cNvPr id="438" name="テキスト ボックス 437"/>
        <xdr:cNvSpPr txBox="1"/>
      </xdr:nvSpPr>
      <xdr:spPr>
        <a:xfrm>
          <a:off x="7626428" y="1360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27428</xdr:rowOff>
    </xdr:from>
    <xdr:to>
      <xdr:col>36</xdr:col>
      <xdr:colOff>165100</xdr:colOff>
      <xdr:row>79</xdr:row>
      <xdr:rowOff>129028</xdr:rowOff>
    </xdr:to>
    <xdr:sp macro="" textlink="">
      <xdr:nvSpPr>
        <xdr:cNvPr id="439" name="楕円 438"/>
        <xdr:cNvSpPr/>
      </xdr:nvSpPr>
      <xdr:spPr>
        <a:xfrm>
          <a:off x="6921500" y="135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120155</xdr:rowOff>
    </xdr:from>
    <xdr:ext cx="469744" cy="259045"/>
    <xdr:sp macro="" textlink="">
      <xdr:nvSpPr>
        <xdr:cNvPr id="440" name="テキスト ボックス 439"/>
        <xdr:cNvSpPr txBox="1"/>
      </xdr:nvSpPr>
      <xdr:spPr>
        <a:xfrm>
          <a:off x="6737428" y="136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68732</xdr:rowOff>
    </xdr:from>
    <xdr:to>
      <xdr:col>55</xdr:col>
      <xdr:colOff>0</xdr:colOff>
      <xdr:row>98</xdr:row>
      <xdr:rowOff>96647</xdr:rowOff>
    </xdr:to>
    <xdr:cxnSp macro="">
      <xdr:nvCxnSpPr>
        <xdr:cNvPr id="469" name="直線コネクタ 468"/>
        <xdr:cNvCxnSpPr/>
      </xdr:nvCxnSpPr>
      <xdr:spPr>
        <a:xfrm>
          <a:off x="9639300" y="16870832"/>
          <a:ext cx="8382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68732</xdr:rowOff>
    </xdr:from>
    <xdr:to>
      <xdr:col>50</xdr:col>
      <xdr:colOff>114300</xdr:colOff>
      <xdr:row>98</xdr:row>
      <xdr:rowOff>99580</xdr:rowOff>
    </xdr:to>
    <xdr:cxnSp macro="">
      <xdr:nvCxnSpPr>
        <xdr:cNvPr id="472" name="直線コネクタ 471"/>
        <xdr:cNvCxnSpPr/>
      </xdr:nvCxnSpPr>
      <xdr:spPr>
        <a:xfrm flipV="1">
          <a:off x="8750300" y="16870832"/>
          <a:ext cx="8890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15303</xdr:rowOff>
    </xdr:from>
    <xdr:to>
      <xdr:col>45</xdr:col>
      <xdr:colOff>177800</xdr:colOff>
      <xdr:row>98</xdr:row>
      <xdr:rowOff>99580</xdr:rowOff>
    </xdr:to>
    <xdr:cxnSp macro="">
      <xdr:nvCxnSpPr>
        <xdr:cNvPr id="475" name="直線コネクタ 474"/>
        <xdr:cNvCxnSpPr/>
      </xdr:nvCxnSpPr>
      <xdr:spPr>
        <a:xfrm>
          <a:off x="7861300" y="16817403"/>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15303</xdr:rowOff>
    </xdr:from>
    <xdr:to>
      <xdr:col>41</xdr:col>
      <xdr:colOff>50800</xdr:colOff>
      <xdr:row>98</xdr:row>
      <xdr:rowOff>78093</xdr:rowOff>
    </xdr:to>
    <xdr:cxnSp macro="">
      <xdr:nvCxnSpPr>
        <xdr:cNvPr id="478" name="直線コネクタ 477"/>
        <xdr:cNvCxnSpPr/>
      </xdr:nvCxnSpPr>
      <xdr:spPr>
        <a:xfrm flipV="1">
          <a:off x="6972300" y="16817403"/>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45847</xdr:rowOff>
    </xdr:from>
    <xdr:to>
      <xdr:col>55</xdr:col>
      <xdr:colOff>50800</xdr:colOff>
      <xdr:row>98</xdr:row>
      <xdr:rowOff>147447</xdr:rowOff>
    </xdr:to>
    <xdr:sp macro="" textlink="">
      <xdr:nvSpPr>
        <xdr:cNvPr id="488" name="楕円 487"/>
        <xdr:cNvSpPr/>
      </xdr:nvSpPr>
      <xdr:spPr>
        <a:xfrm>
          <a:off x="10426700" y="168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132224</xdr:rowOff>
    </xdr:from>
    <xdr:ext cx="469744" cy="259045"/>
    <xdr:sp macro="" textlink="">
      <xdr:nvSpPr>
        <xdr:cNvPr id="489" name="普通建設事業費 （ うち更新整備　）該当値テキスト"/>
        <xdr:cNvSpPr txBox="1"/>
      </xdr:nvSpPr>
      <xdr:spPr>
        <a:xfrm>
          <a:off x="10528300" y="167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17932</xdr:rowOff>
    </xdr:from>
    <xdr:to>
      <xdr:col>50</xdr:col>
      <xdr:colOff>165100</xdr:colOff>
      <xdr:row>98</xdr:row>
      <xdr:rowOff>119532</xdr:rowOff>
    </xdr:to>
    <xdr:sp macro="" textlink="">
      <xdr:nvSpPr>
        <xdr:cNvPr id="490" name="楕円 489"/>
        <xdr:cNvSpPr/>
      </xdr:nvSpPr>
      <xdr:spPr>
        <a:xfrm>
          <a:off x="9588500" y="168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110659</xdr:rowOff>
    </xdr:from>
    <xdr:ext cx="534377" cy="259045"/>
    <xdr:sp macro="" textlink="">
      <xdr:nvSpPr>
        <xdr:cNvPr id="491" name="テキスト ボックス 490"/>
        <xdr:cNvSpPr txBox="1"/>
      </xdr:nvSpPr>
      <xdr:spPr>
        <a:xfrm>
          <a:off x="9372111" y="169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48780</xdr:rowOff>
    </xdr:from>
    <xdr:to>
      <xdr:col>46</xdr:col>
      <xdr:colOff>38100</xdr:colOff>
      <xdr:row>98</xdr:row>
      <xdr:rowOff>150380</xdr:rowOff>
    </xdr:to>
    <xdr:sp macro="" textlink="">
      <xdr:nvSpPr>
        <xdr:cNvPr id="492" name="楕円 491"/>
        <xdr:cNvSpPr/>
      </xdr:nvSpPr>
      <xdr:spPr>
        <a:xfrm>
          <a:off x="8699500" y="16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141507</xdr:rowOff>
    </xdr:from>
    <xdr:ext cx="469744" cy="259045"/>
    <xdr:sp macro="" textlink="">
      <xdr:nvSpPr>
        <xdr:cNvPr id="493" name="テキスト ボックス 492"/>
        <xdr:cNvSpPr txBox="1"/>
      </xdr:nvSpPr>
      <xdr:spPr>
        <a:xfrm>
          <a:off x="8515428" y="16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135953</xdr:rowOff>
    </xdr:from>
    <xdr:to>
      <xdr:col>41</xdr:col>
      <xdr:colOff>101600</xdr:colOff>
      <xdr:row>98</xdr:row>
      <xdr:rowOff>66103</xdr:rowOff>
    </xdr:to>
    <xdr:sp macro="" textlink="">
      <xdr:nvSpPr>
        <xdr:cNvPr id="494" name="楕円 493"/>
        <xdr:cNvSpPr/>
      </xdr:nvSpPr>
      <xdr:spPr>
        <a:xfrm>
          <a:off x="7810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57230</xdr:rowOff>
    </xdr:from>
    <xdr:ext cx="534377" cy="259045"/>
    <xdr:sp macro="" textlink="">
      <xdr:nvSpPr>
        <xdr:cNvPr id="495" name="テキスト ボックス 494"/>
        <xdr:cNvSpPr txBox="1"/>
      </xdr:nvSpPr>
      <xdr:spPr>
        <a:xfrm>
          <a:off x="7594111" y="168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27293</xdr:rowOff>
    </xdr:from>
    <xdr:to>
      <xdr:col>36</xdr:col>
      <xdr:colOff>165100</xdr:colOff>
      <xdr:row>98</xdr:row>
      <xdr:rowOff>128893</xdr:rowOff>
    </xdr:to>
    <xdr:sp macro="" textlink="">
      <xdr:nvSpPr>
        <xdr:cNvPr id="496" name="楕円 495"/>
        <xdr:cNvSpPr/>
      </xdr:nvSpPr>
      <xdr:spPr>
        <a:xfrm>
          <a:off x="6921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120020</xdr:rowOff>
    </xdr:from>
    <xdr:ext cx="534377" cy="259045"/>
    <xdr:sp macro="" textlink="">
      <xdr:nvSpPr>
        <xdr:cNvPr id="497" name="テキスト ボックス 496"/>
        <xdr:cNvSpPr txBox="1"/>
      </xdr:nvSpPr>
      <xdr:spPr>
        <a:xfrm>
          <a:off x="6705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106883</xdr:rowOff>
    </xdr:from>
    <xdr:to>
      <xdr:col>85</xdr:col>
      <xdr:colOff>127000</xdr:colOff>
      <xdr:row>77</xdr:row>
      <xdr:rowOff>113945</xdr:rowOff>
    </xdr:to>
    <xdr:cxnSp macro="">
      <xdr:nvCxnSpPr>
        <xdr:cNvPr id="632" name="直線コネクタ 631"/>
        <xdr:cNvCxnSpPr/>
      </xdr:nvCxnSpPr>
      <xdr:spPr>
        <a:xfrm>
          <a:off x="15481300" y="13308533"/>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89993</xdr:rowOff>
    </xdr:from>
    <xdr:to>
      <xdr:col>81</xdr:col>
      <xdr:colOff>50800</xdr:colOff>
      <xdr:row>77</xdr:row>
      <xdr:rowOff>106883</xdr:rowOff>
    </xdr:to>
    <xdr:cxnSp macro="">
      <xdr:nvCxnSpPr>
        <xdr:cNvPr id="635" name="直線コネクタ 634"/>
        <xdr:cNvCxnSpPr/>
      </xdr:nvCxnSpPr>
      <xdr:spPr>
        <a:xfrm>
          <a:off x="14592300" y="1329164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89993</xdr:rowOff>
    </xdr:from>
    <xdr:to>
      <xdr:col>76</xdr:col>
      <xdr:colOff>114300</xdr:colOff>
      <xdr:row>77</xdr:row>
      <xdr:rowOff>121743</xdr:rowOff>
    </xdr:to>
    <xdr:cxnSp macro="">
      <xdr:nvCxnSpPr>
        <xdr:cNvPr id="638" name="直線コネクタ 637"/>
        <xdr:cNvCxnSpPr/>
      </xdr:nvCxnSpPr>
      <xdr:spPr>
        <a:xfrm flipV="1">
          <a:off x="13703300" y="13291643"/>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104572</xdr:rowOff>
    </xdr:from>
    <xdr:to>
      <xdr:col>71</xdr:col>
      <xdr:colOff>177800</xdr:colOff>
      <xdr:row>77</xdr:row>
      <xdr:rowOff>121743</xdr:rowOff>
    </xdr:to>
    <xdr:cxnSp macro="">
      <xdr:nvCxnSpPr>
        <xdr:cNvPr id="641" name="直線コネクタ 640"/>
        <xdr:cNvCxnSpPr/>
      </xdr:nvCxnSpPr>
      <xdr:spPr>
        <a:xfrm>
          <a:off x="12814300" y="13306222"/>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63145</xdr:rowOff>
    </xdr:from>
    <xdr:to>
      <xdr:col>85</xdr:col>
      <xdr:colOff>177800</xdr:colOff>
      <xdr:row>77</xdr:row>
      <xdr:rowOff>164745</xdr:rowOff>
    </xdr:to>
    <xdr:sp macro="" textlink="">
      <xdr:nvSpPr>
        <xdr:cNvPr id="651" name="楕円 650"/>
        <xdr:cNvSpPr/>
      </xdr:nvSpPr>
      <xdr:spPr>
        <a:xfrm>
          <a:off x="162687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149522</xdr:rowOff>
    </xdr:from>
    <xdr:ext cx="534377" cy="259045"/>
    <xdr:sp macro="" textlink="">
      <xdr:nvSpPr>
        <xdr:cNvPr id="652" name="公債費該当値テキスト"/>
        <xdr:cNvSpPr txBox="1"/>
      </xdr:nvSpPr>
      <xdr:spPr>
        <a:xfrm>
          <a:off x="16370300" y="131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56083</xdr:rowOff>
    </xdr:from>
    <xdr:to>
      <xdr:col>81</xdr:col>
      <xdr:colOff>101600</xdr:colOff>
      <xdr:row>77</xdr:row>
      <xdr:rowOff>157683</xdr:rowOff>
    </xdr:to>
    <xdr:sp macro="" textlink="">
      <xdr:nvSpPr>
        <xdr:cNvPr id="653" name="楕円 652"/>
        <xdr:cNvSpPr/>
      </xdr:nvSpPr>
      <xdr:spPr>
        <a:xfrm>
          <a:off x="15430500" y="132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148810</xdr:rowOff>
    </xdr:from>
    <xdr:ext cx="534377" cy="259045"/>
    <xdr:sp macro="" textlink="">
      <xdr:nvSpPr>
        <xdr:cNvPr id="654" name="テキスト ボックス 653"/>
        <xdr:cNvSpPr txBox="1"/>
      </xdr:nvSpPr>
      <xdr:spPr>
        <a:xfrm>
          <a:off x="15214111" y="133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39193</xdr:rowOff>
    </xdr:from>
    <xdr:to>
      <xdr:col>76</xdr:col>
      <xdr:colOff>165100</xdr:colOff>
      <xdr:row>77</xdr:row>
      <xdr:rowOff>140793</xdr:rowOff>
    </xdr:to>
    <xdr:sp macro="" textlink="">
      <xdr:nvSpPr>
        <xdr:cNvPr id="655" name="楕円 654"/>
        <xdr:cNvSpPr/>
      </xdr:nvSpPr>
      <xdr:spPr>
        <a:xfrm>
          <a:off x="14541500" y="132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131920</xdr:rowOff>
    </xdr:from>
    <xdr:ext cx="534377" cy="259045"/>
    <xdr:sp macro="" textlink="">
      <xdr:nvSpPr>
        <xdr:cNvPr id="656" name="テキスト ボックス 655"/>
        <xdr:cNvSpPr txBox="1"/>
      </xdr:nvSpPr>
      <xdr:spPr>
        <a:xfrm>
          <a:off x="14325111" y="133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70943</xdr:rowOff>
    </xdr:from>
    <xdr:to>
      <xdr:col>72</xdr:col>
      <xdr:colOff>38100</xdr:colOff>
      <xdr:row>78</xdr:row>
      <xdr:rowOff>1093</xdr:rowOff>
    </xdr:to>
    <xdr:sp macro="" textlink="">
      <xdr:nvSpPr>
        <xdr:cNvPr id="657" name="楕円 656"/>
        <xdr:cNvSpPr/>
      </xdr:nvSpPr>
      <xdr:spPr>
        <a:xfrm>
          <a:off x="13652500" y="132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163670</xdr:rowOff>
    </xdr:from>
    <xdr:ext cx="534377" cy="259045"/>
    <xdr:sp macro="" textlink="">
      <xdr:nvSpPr>
        <xdr:cNvPr id="658" name="テキスト ボックス 657"/>
        <xdr:cNvSpPr txBox="1"/>
      </xdr:nvSpPr>
      <xdr:spPr>
        <a:xfrm>
          <a:off x="13436111" y="133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53772</xdr:rowOff>
    </xdr:from>
    <xdr:to>
      <xdr:col>67</xdr:col>
      <xdr:colOff>101600</xdr:colOff>
      <xdr:row>77</xdr:row>
      <xdr:rowOff>155372</xdr:rowOff>
    </xdr:to>
    <xdr:sp macro="" textlink="">
      <xdr:nvSpPr>
        <xdr:cNvPr id="659" name="楕円 658"/>
        <xdr:cNvSpPr/>
      </xdr:nvSpPr>
      <xdr:spPr>
        <a:xfrm>
          <a:off x="12763500" y="132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146499</xdr:rowOff>
    </xdr:from>
    <xdr:ext cx="534377" cy="259045"/>
    <xdr:sp macro="" textlink="">
      <xdr:nvSpPr>
        <xdr:cNvPr id="660" name="テキスト ボックス 659"/>
        <xdr:cNvSpPr txBox="1"/>
      </xdr:nvSpPr>
      <xdr:spPr>
        <a:xfrm>
          <a:off x="12547111" y="133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23969</xdr:rowOff>
    </xdr:from>
    <xdr:to>
      <xdr:col>85</xdr:col>
      <xdr:colOff>127000</xdr:colOff>
      <xdr:row>99</xdr:row>
      <xdr:rowOff>38264</xdr:rowOff>
    </xdr:to>
    <xdr:cxnSp macro="">
      <xdr:nvCxnSpPr>
        <xdr:cNvPr id="689" name="直線コネクタ 688"/>
        <xdr:cNvCxnSpPr/>
      </xdr:nvCxnSpPr>
      <xdr:spPr>
        <a:xfrm>
          <a:off x="15481300" y="16997519"/>
          <a:ext cx="8382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18466</xdr:rowOff>
    </xdr:from>
    <xdr:to>
      <xdr:col>81</xdr:col>
      <xdr:colOff>50800</xdr:colOff>
      <xdr:row>99</xdr:row>
      <xdr:rowOff>23969</xdr:rowOff>
    </xdr:to>
    <xdr:cxnSp macro="">
      <xdr:nvCxnSpPr>
        <xdr:cNvPr id="692" name="直線コネクタ 691"/>
        <xdr:cNvCxnSpPr/>
      </xdr:nvCxnSpPr>
      <xdr:spPr>
        <a:xfrm>
          <a:off x="14592300" y="16992016"/>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3501</xdr:rowOff>
    </xdr:from>
    <xdr:to>
      <xdr:col>76</xdr:col>
      <xdr:colOff>114300</xdr:colOff>
      <xdr:row>99</xdr:row>
      <xdr:rowOff>18466</xdr:rowOff>
    </xdr:to>
    <xdr:cxnSp macro="">
      <xdr:nvCxnSpPr>
        <xdr:cNvPr id="695" name="直線コネクタ 694"/>
        <xdr:cNvCxnSpPr/>
      </xdr:nvCxnSpPr>
      <xdr:spPr>
        <a:xfrm>
          <a:off x="13703300" y="16977051"/>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3501</xdr:rowOff>
    </xdr:from>
    <xdr:to>
      <xdr:col>71</xdr:col>
      <xdr:colOff>177800</xdr:colOff>
      <xdr:row>99</xdr:row>
      <xdr:rowOff>29121</xdr:rowOff>
    </xdr:to>
    <xdr:cxnSp macro="">
      <xdr:nvCxnSpPr>
        <xdr:cNvPr id="698" name="直線コネクタ 697"/>
        <xdr:cNvCxnSpPr/>
      </xdr:nvCxnSpPr>
      <xdr:spPr>
        <a:xfrm flipV="1">
          <a:off x="12814300" y="16977051"/>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0" name="テキスト ボックス 699"/>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158914</xdr:rowOff>
    </xdr:from>
    <xdr:to>
      <xdr:col>85</xdr:col>
      <xdr:colOff>177800</xdr:colOff>
      <xdr:row>99</xdr:row>
      <xdr:rowOff>89064</xdr:rowOff>
    </xdr:to>
    <xdr:sp macro="" textlink="">
      <xdr:nvSpPr>
        <xdr:cNvPr id="708" name="楕円 707"/>
        <xdr:cNvSpPr/>
      </xdr:nvSpPr>
      <xdr:spPr>
        <a:xfrm>
          <a:off x="16268700" y="169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144619</xdr:rowOff>
    </xdr:from>
    <xdr:to>
      <xdr:col>81</xdr:col>
      <xdr:colOff>101600</xdr:colOff>
      <xdr:row>99</xdr:row>
      <xdr:rowOff>74769</xdr:rowOff>
    </xdr:to>
    <xdr:sp macro="" textlink="">
      <xdr:nvSpPr>
        <xdr:cNvPr id="710" name="楕円 709"/>
        <xdr:cNvSpPr/>
      </xdr:nvSpPr>
      <xdr:spPr>
        <a:xfrm>
          <a:off x="15430500" y="169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65896</xdr:rowOff>
    </xdr:from>
    <xdr:ext cx="534377" cy="259045"/>
    <xdr:sp macro="" textlink="">
      <xdr:nvSpPr>
        <xdr:cNvPr id="711" name="テキスト ボックス 710"/>
        <xdr:cNvSpPr txBox="1"/>
      </xdr:nvSpPr>
      <xdr:spPr>
        <a:xfrm>
          <a:off x="15214111" y="170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139116</xdr:rowOff>
    </xdr:from>
    <xdr:to>
      <xdr:col>76</xdr:col>
      <xdr:colOff>165100</xdr:colOff>
      <xdr:row>99</xdr:row>
      <xdr:rowOff>69266</xdr:rowOff>
    </xdr:to>
    <xdr:sp macro="" textlink="">
      <xdr:nvSpPr>
        <xdr:cNvPr id="712" name="楕円 711"/>
        <xdr:cNvSpPr/>
      </xdr:nvSpPr>
      <xdr:spPr>
        <a:xfrm>
          <a:off x="14541500" y="1694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60393</xdr:rowOff>
    </xdr:from>
    <xdr:ext cx="534377" cy="259045"/>
    <xdr:sp macro="" textlink="">
      <xdr:nvSpPr>
        <xdr:cNvPr id="713" name="テキスト ボックス 712"/>
        <xdr:cNvSpPr txBox="1"/>
      </xdr:nvSpPr>
      <xdr:spPr>
        <a:xfrm>
          <a:off x="14325111" y="1703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124151</xdr:rowOff>
    </xdr:from>
    <xdr:to>
      <xdr:col>72</xdr:col>
      <xdr:colOff>38100</xdr:colOff>
      <xdr:row>99</xdr:row>
      <xdr:rowOff>54301</xdr:rowOff>
    </xdr:to>
    <xdr:sp macro="" textlink="">
      <xdr:nvSpPr>
        <xdr:cNvPr id="714" name="楕円 713"/>
        <xdr:cNvSpPr/>
      </xdr:nvSpPr>
      <xdr:spPr>
        <a:xfrm>
          <a:off x="13652500" y="169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70828</xdr:rowOff>
    </xdr:from>
    <xdr:ext cx="534377" cy="259045"/>
    <xdr:sp macro="" textlink="">
      <xdr:nvSpPr>
        <xdr:cNvPr id="715" name="テキスト ボックス 714"/>
        <xdr:cNvSpPr txBox="1"/>
      </xdr:nvSpPr>
      <xdr:spPr>
        <a:xfrm>
          <a:off x="13436111" y="16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149771</xdr:rowOff>
    </xdr:from>
    <xdr:to>
      <xdr:col>67</xdr:col>
      <xdr:colOff>101600</xdr:colOff>
      <xdr:row>99</xdr:row>
      <xdr:rowOff>79921</xdr:rowOff>
    </xdr:to>
    <xdr:sp macro="" textlink="">
      <xdr:nvSpPr>
        <xdr:cNvPr id="716" name="楕円 715"/>
        <xdr:cNvSpPr/>
      </xdr:nvSpPr>
      <xdr:spPr>
        <a:xfrm>
          <a:off x="12763500" y="169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71048</xdr:rowOff>
    </xdr:from>
    <xdr:ext cx="469744" cy="259045"/>
    <xdr:sp macro="" textlink="">
      <xdr:nvSpPr>
        <xdr:cNvPr id="717" name="テキスト ボックス 716"/>
        <xdr:cNvSpPr txBox="1"/>
      </xdr:nvSpPr>
      <xdr:spPr>
        <a:xfrm>
          <a:off x="12579428" y="170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139288</xdr:rowOff>
    </xdr:from>
    <xdr:to>
      <xdr:col>116</xdr:col>
      <xdr:colOff>63500</xdr:colOff>
      <xdr:row>58</xdr:row>
      <xdr:rowOff>139380</xdr:rowOff>
    </xdr:to>
    <xdr:cxnSp macro="">
      <xdr:nvCxnSpPr>
        <xdr:cNvPr id="799" name="直線コネクタ 798"/>
        <xdr:cNvCxnSpPr/>
      </xdr:nvCxnSpPr>
      <xdr:spPr>
        <a:xfrm>
          <a:off x="21323300" y="10083388"/>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139288</xdr:rowOff>
    </xdr:to>
    <xdr:cxnSp macro="">
      <xdr:nvCxnSpPr>
        <xdr:cNvPr id="802" name="直線コネクタ 801"/>
        <xdr:cNvCxnSpPr/>
      </xdr:nvCxnSpPr>
      <xdr:spPr>
        <a:xfrm>
          <a:off x="20434300" y="100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139151</xdr:rowOff>
    </xdr:from>
    <xdr:to>
      <xdr:col>107</xdr:col>
      <xdr:colOff>50800</xdr:colOff>
      <xdr:row>58</xdr:row>
      <xdr:rowOff>139288</xdr:rowOff>
    </xdr:to>
    <xdr:cxnSp macro="">
      <xdr:nvCxnSpPr>
        <xdr:cNvPr id="805" name="直線コネクタ 804"/>
        <xdr:cNvCxnSpPr/>
      </xdr:nvCxnSpPr>
      <xdr:spPr>
        <a:xfrm>
          <a:off x="19545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139151</xdr:rowOff>
    </xdr:to>
    <xdr:cxnSp macro="">
      <xdr:nvCxnSpPr>
        <xdr:cNvPr id="808" name="直線コネクタ 807"/>
        <xdr:cNvCxnSpPr/>
      </xdr:nvCxnSpPr>
      <xdr:spPr>
        <a:xfrm>
          <a:off x="18656300" y="1008284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88580</xdr:rowOff>
    </xdr:from>
    <xdr:to>
      <xdr:col>116</xdr:col>
      <xdr:colOff>114300</xdr:colOff>
      <xdr:row>59</xdr:row>
      <xdr:rowOff>18730</xdr:rowOff>
    </xdr:to>
    <xdr:sp macro="" textlink="">
      <xdr:nvSpPr>
        <xdr:cNvPr id="818" name="楕円 817"/>
        <xdr:cNvSpPr/>
      </xdr:nvSpPr>
      <xdr:spPr>
        <a:xfrm>
          <a:off x="221107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88488</xdr:rowOff>
    </xdr:from>
    <xdr:to>
      <xdr:col>112</xdr:col>
      <xdr:colOff>38100</xdr:colOff>
      <xdr:row>59</xdr:row>
      <xdr:rowOff>18638</xdr:rowOff>
    </xdr:to>
    <xdr:sp macro="" textlink="">
      <xdr:nvSpPr>
        <xdr:cNvPr id="820" name="楕円 819"/>
        <xdr:cNvSpPr/>
      </xdr:nvSpPr>
      <xdr:spPr>
        <a:xfrm>
          <a:off x="21272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9765</xdr:rowOff>
    </xdr:from>
    <xdr:ext cx="249299" cy="259045"/>
    <xdr:sp macro="" textlink="">
      <xdr:nvSpPr>
        <xdr:cNvPr id="821" name="テキスト ボックス 820"/>
        <xdr:cNvSpPr txBox="1"/>
      </xdr:nvSpPr>
      <xdr:spPr>
        <a:xfrm>
          <a:off x="21198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22" name="楕円 821"/>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9765</xdr:rowOff>
    </xdr:from>
    <xdr:ext cx="249299" cy="259045"/>
    <xdr:sp macro="" textlink="">
      <xdr:nvSpPr>
        <xdr:cNvPr id="823" name="テキスト ボックス 822"/>
        <xdr:cNvSpPr txBox="1"/>
      </xdr:nvSpPr>
      <xdr:spPr>
        <a:xfrm>
          <a:off x="20309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88351</xdr:rowOff>
    </xdr:from>
    <xdr:to>
      <xdr:col>102</xdr:col>
      <xdr:colOff>165100</xdr:colOff>
      <xdr:row>59</xdr:row>
      <xdr:rowOff>18501</xdr:rowOff>
    </xdr:to>
    <xdr:sp macro="" textlink="">
      <xdr:nvSpPr>
        <xdr:cNvPr id="824" name="楕円 823"/>
        <xdr:cNvSpPr/>
      </xdr:nvSpPr>
      <xdr:spPr>
        <a:xfrm>
          <a:off x="19494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9628</xdr:rowOff>
    </xdr:from>
    <xdr:ext cx="313932" cy="259045"/>
    <xdr:sp macro="" textlink="">
      <xdr:nvSpPr>
        <xdr:cNvPr id="825" name="テキスト ボックス 824"/>
        <xdr:cNvSpPr txBox="1"/>
      </xdr:nvSpPr>
      <xdr:spPr>
        <a:xfrm>
          <a:off x="19388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87940</xdr:rowOff>
    </xdr:from>
    <xdr:to>
      <xdr:col>98</xdr:col>
      <xdr:colOff>38100</xdr:colOff>
      <xdr:row>59</xdr:row>
      <xdr:rowOff>18090</xdr:rowOff>
    </xdr:to>
    <xdr:sp macro="" textlink="">
      <xdr:nvSpPr>
        <xdr:cNvPr id="826" name="楕円 825"/>
        <xdr:cNvSpPr/>
      </xdr:nvSpPr>
      <xdr:spPr>
        <a:xfrm>
          <a:off x="18605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9217</xdr:rowOff>
    </xdr:from>
    <xdr:ext cx="313932" cy="259045"/>
    <xdr:sp macro="" textlink="">
      <xdr:nvSpPr>
        <xdr:cNvPr id="827" name="テキスト ボックス 826"/>
        <xdr:cNvSpPr txBox="1"/>
      </xdr:nvSpPr>
      <xdr:spPr>
        <a:xfrm>
          <a:off x="18499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91074</xdr:rowOff>
    </xdr:from>
    <xdr:to>
      <xdr:col>116</xdr:col>
      <xdr:colOff>63500</xdr:colOff>
      <xdr:row>76</xdr:row>
      <xdr:rowOff>144142</xdr:rowOff>
    </xdr:to>
    <xdr:cxnSp macro="">
      <xdr:nvCxnSpPr>
        <xdr:cNvPr id="859" name="直線コネクタ 858"/>
        <xdr:cNvCxnSpPr/>
      </xdr:nvCxnSpPr>
      <xdr:spPr>
        <a:xfrm flipV="1">
          <a:off x="21323300" y="13121274"/>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144142</xdr:rowOff>
    </xdr:from>
    <xdr:to>
      <xdr:col>111</xdr:col>
      <xdr:colOff>177800</xdr:colOff>
      <xdr:row>77</xdr:row>
      <xdr:rowOff>22983</xdr:rowOff>
    </xdr:to>
    <xdr:cxnSp macro="">
      <xdr:nvCxnSpPr>
        <xdr:cNvPr id="862" name="直線コネクタ 861"/>
        <xdr:cNvCxnSpPr/>
      </xdr:nvCxnSpPr>
      <xdr:spPr>
        <a:xfrm flipV="1">
          <a:off x="20434300" y="1317434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22983</xdr:rowOff>
    </xdr:from>
    <xdr:to>
      <xdr:col>107</xdr:col>
      <xdr:colOff>50800</xdr:colOff>
      <xdr:row>77</xdr:row>
      <xdr:rowOff>53125</xdr:rowOff>
    </xdr:to>
    <xdr:cxnSp macro="">
      <xdr:nvCxnSpPr>
        <xdr:cNvPr id="865" name="直線コネクタ 864"/>
        <xdr:cNvCxnSpPr/>
      </xdr:nvCxnSpPr>
      <xdr:spPr>
        <a:xfrm flipV="1">
          <a:off x="19545300" y="13224633"/>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53125</xdr:rowOff>
    </xdr:from>
    <xdr:to>
      <xdr:col>102</xdr:col>
      <xdr:colOff>114300</xdr:colOff>
      <xdr:row>77</xdr:row>
      <xdr:rowOff>110015</xdr:rowOff>
    </xdr:to>
    <xdr:cxnSp macro="">
      <xdr:nvCxnSpPr>
        <xdr:cNvPr id="868" name="直線コネクタ 867"/>
        <xdr:cNvCxnSpPr/>
      </xdr:nvCxnSpPr>
      <xdr:spPr>
        <a:xfrm flipV="1">
          <a:off x="18656300" y="13254775"/>
          <a:ext cx="889000" cy="5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40274</xdr:rowOff>
    </xdr:from>
    <xdr:to>
      <xdr:col>116</xdr:col>
      <xdr:colOff>114300</xdr:colOff>
      <xdr:row>76</xdr:row>
      <xdr:rowOff>141874</xdr:rowOff>
    </xdr:to>
    <xdr:sp macro="" textlink="">
      <xdr:nvSpPr>
        <xdr:cNvPr id="878" name="楕円 877"/>
        <xdr:cNvSpPr/>
      </xdr:nvSpPr>
      <xdr:spPr>
        <a:xfrm>
          <a:off x="22110700" y="130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18701</xdr:rowOff>
    </xdr:from>
    <xdr:ext cx="534377" cy="259045"/>
    <xdr:sp macro="" textlink="">
      <xdr:nvSpPr>
        <xdr:cNvPr id="879" name="繰出金該当値テキスト"/>
        <xdr:cNvSpPr txBox="1"/>
      </xdr:nvSpPr>
      <xdr:spPr>
        <a:xfrm>
          <a:off x="22212300" y="130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93342</xdr:rowOff>
    </xdr:from>
    <xdr:to>
      <xdr:col>112</xdr:col>
      <xdr:colOff>38100</xdr:colOff>
      <xdr:row>77</xdr:row>
      <xdr:rowOff>23492</xdr:rowOff>
    </xdr:to>
    <xdr:sp macro="" textlink="">
      <xdr:nvSpPr>
        <xdr:cNvPr id="880" name="楕円 879"/>
        <xdr:cNvSpPr/>
      </xdr:nvSpPr>
      <xdr:spPr>
        <a:xfrm>
          <a:off x="21272500" y="131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14619</xdr:rowOff>
    </xdr:from>
    <xdr:ext cx="534377" cy="259045"/>
    <xdr:sp macro="" textlink="">
      <xdr:nvSpPr>
        <xdr:cNvPr id="881" name="テキスト ボックス 880"/>
        <xdr:cNvSpPr txBox="1"/>
      </xdr:nvSpPr>
      <xdr:spPr>
        <a:xfrm>
          <a:off x="21056111" y="1321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143633</xdr:rowOff>
    </xdr:from>
    <xdr:to>
      <xdr:col>107</xdr:col>
      <xdr:colOff>101600</xdr:colOff>
      <xdr:row>77</xdr:row>
      <xdr:rowOff>73783</xdr:rowOff>
    </xdr:to>
    <xdr:sp macro="" textlink="">
      <xdr:nvSpPr>
        <xdr:cNvPr id="882" name="楕円 881"/>
        <xdr:cNvSpPr/>
      </xdr:nvSpPr>
      <xdr:spPr>
        <a:xfrm>
          <a:off x="20383500" y="131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64910</xdr:rowOff>
    </xdr:from>
    <xdr:ext cx="534377" cy="259045"/>
    <xdr:sp macro="" textlink="">
      <xdr:nvSpPr>
        <xdr:cNvPr id="883" name="テキスト ボックス 882"/>
        <xdr:cNvSpPr txBox="1"/>
      </xdr:nvSpPr>
      <xdr:spPr>
        <a:xfrm>
          <a:off x="20167111" y="132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2325</xdr:rowOff>
    </xdr:from>
    <xdr:to>
      <xdr:col>102</xdr:col>
      <xdr:colOff>165100</xdr:colOff>
      <xdr:row>77</xdr:row>
      <xdr:rowOff>103925</xdr:rowOff>
    </xdr:to>
    <xdr:sp macro="" textlink="">
      <xdr:nvSpPr>
        <xdr:cNvPr id="884" name="楕円 883"/>
        <xdr:cNvSpPr/>
      </xdr:nvSpPr>
      <xdr:spPr>
        <a:xfrm>
          <a:off x="19494500" y="132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95052</xdr:rowOff>
    </xdr:from>
    <xdr:ext cx="534377" cy="259045"/>
    <xdr:sp macro="" textlink="">
      <xdr:nvSpPr>
        <xdr:cNvPr id="885" name="テキスト ボックス 884"/>
        <xdr:cNvSpPr txBox="1"/>
      </xdr:nvSpPr>
      <xdr:spPr>
        <a:xfrm>
          <a:off x="19278111" y="132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59215</xdr:rowOff>
    </xdr:from>
    <xdr:to>
      <xdr:col>98</xdr:col>
      <xdr:colOff>38100</xdr:colOff>
      <xdr:row>77</xdr:row>
      <xdr:rowOff>160815</xdr:rowOff>
    </xdr:to>
    <xdr:sp macro="" textlink="">
      <xdr:nvSpPr>
        <xdr:cNvPr id="886" name="楕円 885"/>
        <xdr:cNvSpPr/>
      </xdr:nvSpPr>
      <xdr:spPr>
        <a:xfrm>
          <a:off x="18605500" y="132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151942</xdr:rowOff>
    </xdr:from>
    <xdr:ext cx="534377" cy="259045"/>
    <xdr:sp macro="" textlink="">
      <xdr:nvSpPr>
        <xdr:cNvPr id="887" name="テキスト ボックス 886"/>
        <xdr:cNvSpPr txBox="1"/>
      </xdr:nvSpPr>
      <xdr:spPr>
        <a:xfrm>
          <a:off x="18389111" y="133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前年度と今年度の歳出総額を住民一人当たりに換算して比較した場合、</a:t>
          </a:r>
          <a:r>
            <a:rPr kumimoji="1" lang="ja-JP" altLang="en-US" sz="1400">
              <a:solidFill>
                <a:schemeClr val="dk1"/>
              </a:solidFill>
              <a:effectLst/>
              <a:latin typeface="+mn-lt"/>
              <a:ea typeface="+mn-ea"/>
              <a:cs typeface="+mn-cs"/>
            </a:rPr>
            <a:t>３１６</a:t>
          </a:r>
          <a:r>
            <a:rPr kumimoji="1" lang="ja-JP" altLang="ja-JP" sz="1400">
              <a:solidFill>
                <a:schemeClr val="dk1"/>
              </a:solidFill>
              <a:effectLst/>
              <a:latin typeface="+mn-lt"/>
              <a:ea typeface="+mn-ea"/>
              <a:cs typeface="+mn-cs"/>
            </a:rPr>
            <a:t>千円から</a:t>
          </a:r>
          <a:r>
            <a:rPr kumimoji="1" lang="ja-JP" altLang="en-US" sz="1400">
              <a:solidFill>
                <a:schemeClr val="dk1"/>
              </a:solidFill>
              <a:effectLst/>
              <a:latin typeface="+mn-lt"/>
              <a:ea typeface="+mn-ea"/>
              <a:cs typeface="+mn-cs"/>
            </a:rPr>
            <a:t>５１</a:t>
          </a:r>
          <a:r>
            <a:rPr kumimoji="1" lang="ja-JP" altLang="ja-JP" sz="1400">
              <a:solidFill>
                <a:schemeClr val="dk1"/>
              </a:solidFill>
              <a:effectLst/>
              <a:latin typeface="+mn-lt"/>
              <a:ea typeface="+mn-ea"/>
              <a:cs typeface="+mn-cs"/>
            </a:rPr>
            <a:t>千円の増の</a:t>
          </a:r>
          <a:r>
            <a:rPr kumimoji="1" lang="ja-JP" altLang="en-US" sz="1400">
              <a:solidFill>
                <a:schemeClr val="dk1"/>
              </a:solidFill>
              <a:effectLst/>
              <a:latin typeface="+mn-lt"/>
              <a:ea typeface="+mn-ea"/>
              <a:cs typeface="+mn-cs"/>
            </a:rPr>
            <a:t>３６７</a:t>
          </a:r>
          <a:r>
            <a:rPr kumimoji="1" lang="ja-JP" altLang="ja-JP" sz="1400">
              <a:solidFill>
                <a:schemeClr val="dk1"/>
              </a:solidFill>
              <a:effectLst/>
              <a:latin typeface="+mn-lt"/>
              <a:ea typeface="+mn-ea"/>
              <a:cs typeface="+mn-cs"/>
            </a:rPr>
            <a:t>千円となったが、これは普通建設事業の増加による部分が大きい。</a:t>
          </a:r>
          <a:endParaRPr lang="ja-JP" altLang="ja-JP" sz="1400">
            <a:effectLst/>
          </a:endParaRPr>
        </a:p>
        <a:p>
          <a:r>
            <a:rPr kumimoji="1" lang="ja-JP" altLang="ja-JP" sz="1400">
              <a:solidFill>
                <a:schemeClr val="dk1"/>
              </a:solidFill>
              <a:effectLst/>
              <a:latin typeface="+mn-lt"/>
              <a:ea typeface="+mn-ea"/>
              <a:cs typeface="+mn-cs"/>
            </a:rPr>
            <a:t>普通建設事業（うち新規整備）では、前年度から</a:t>
          </a:r>
          <a:r>
            <a:rPr kumimoji="1" lang="ja-JP" altLang="en-US" sz="1400">
              <a:solidFill>
                <a:schemeClr val="dk1"/>
              </a:solidFill>
              <a:effectLst/>
              <a:latin typeface="+mn-lt"/>
              <a:ea typeface="+mn-ea"/>
              <a:cs typeface="+mn-cs"/>
            </a:rPr>
            <a:t>６５</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０９５</a:t>
          </a:r>
          <a:r>
            <a:rPr kumimoji="1" lang="ja-JP" altLang="ja-JP" sz="1400">
              <a:solidFill>
                <a:schemeClr val="dk1"/>
              </a:solidFill>
              <a:effectLst/>
              <a:latin typeface="+mn-lt"/>
              <a:ea typeface="+mn-ea"/>
              <a:cs typeface="+mn-cs"/>
            </a:rPr>
            <a:t>円増加しているが、これは複合公共施設建築事業</a:t>
          </a:r>
          <a:r>
            <a:rPr kumimoji="1" lang="ja-JP" altLang="en-US" sz="1400">
              <a:solidFill>
                <a:schemeClr val="dk1"/>
              </a:solidFill>
              <a:effectLst/>
              <a:latin typeface="+mn-lt"/>
              <a:ea typeface="+mn-ea"/>
              <a:cs typeface="+mn-cs"/>
            </a:rPr>
            <a:t>が占める割合が大部分である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普通建設事業以外の項目では、扶助費</a:t>
          </a:r>
          <a:r>
            <a:rPr kumimoji="1" lang="ja-JP" altLang="en-US" sz="1400">
              <a:solidFill>
                <a:schemeClr val="dk1"/>
              </a:solidFill>
              <a:effectLst/>
              <a:latin typeface="+mn-lt"/>
              <a:ea typeface="+mn-ea"/>
              <a:cs typeface="+mn-cs"/>
            </a:rPr>
            <a:t>と維持補修費が</a:t>
          </a:r>
          <a:r>
            <a:rPr kumimoji="1" lang="ja-JP" altLang="ja-JP" sz="1400">
              <a:solidFill>
                <a:schemeClr val="dk1"/>
              </a:solidFill>
              <a:effectLst/>
              <a:latin typeface="+mn-lt"/>
              <a:ea typeface="+mn-ea"/>
              <a:cs typeface="+mn-cs"/>
            </a:rPr>
            <a:t>類似団体平均</a:t>
          </a:r>
          <a:r>
            <a:rPr kumimoji="1" lang="ja-JP" altLang="en-US" sz="1400">
              <a:solidFill>
                <a:schemeClr val="dk1"/>
              </a:solidFill>
              <a:effectLst/>
              <a:latin typeface="+mn-lt"/>
              <a:ea typeface="+mn-ea"/>
              <a:cs typeface="+mn-cs"/>
            </a:rPr>
            <a:t>金額を</a:t>
          </a:r>
          <a:r>
            <a:rPr kumimoji="1" lang="ja-JP" altLang="ja-JP" sz="1400">
              <a:solidFill>
                <a:schemeClr val="dk1"/>
              </a:solidFill>
              <a:effectLst/>
              <a:latin typeface="+mn-lt"/>
              <a:ea typeface="+mn-ea"/>
              <a:cs typeface="+mn-cs"/>
            </a:rPr>
            <a:t>上回</a:t>
          </a:r>
          <a:r>
            <a:rPr kumimoji="1" lang="ja-JP" altLang="en-US" sz="1400">
              <a:solidFill>
                <a:schemeClr val="dk1"/>
              </a:solidFill>
              <a:effectLst/>
              <a:latin typeface="+mn-lt"/>
              <a:ea typeface="+mn-ea"/>
              <a:cs typeface="+mn-cs"/>
            </a:rPr>
            <a:t>ったが、これらの項目は大幅な削減が困難な性質のものであり、この傾向は今後も継続すると思われる</a:t>
          </a:r>
          <a:r>
            <a:rPr kumimoji="1" lang="ja-JP" altLang="ja-JP" sz="1400">
              <a:solidFill>
                <a:schemeClr val="dk1"/>
              </a:solidFill>
              <a:effectLst/>
              <a:latin typeface="+mn-lt"/>
              <a:ea typeface="+mn-ea"/>
              <a:cs typeface="+mn-cs"/>
            </a:rPr>
            <a:t>。</a:t>
          </a:r>
          <a:endParaRPr lang="ja-JP" altLang="ja-JP" sz="1400">
            <a:effectLst/>
          </a:endParaRPr>
        </a:p>
        <a:p>
          <a:r>
            <a:rPr kumimoji="1" lang="ja-JP" altLang="en-US" sz="1400">
              <a:solidFill>
                <a:schemeClr val="dk1"/>
              </a:solidFill>
              <a:effectLst/>
              <a:latin typeface="+mn-lt"/>
              <a:ea typeface="+mn-ea"/>
              <a:cs typeface="+mn-cs"/>
            </a:rPr>
            <a:t>扶助費</a:t>
          </a:r>
          <a:r>
            <a:rPr kumimoji="1" lang="ja-JP" altLang="ja-JP" sz="1400">
              <a:solidFill>
                <a:schemeClr val="dk1"/>
              </a:solidFill>
              <a:effectLst/>
              <a:latin typeface="+mn-lt"/>
              <a:ea typeface="+mn-ea"/>
              <a:cs typeface="+mn-cs"/>
            </a:rPr>
            <a:t>は、給付対象者（１８歳未満の児童、６５歳以上の高齢者及び障がい者）の割合が多</a:t>
          </a:r>
          <a:r>
            <a:rPr kumimoji="1" lang="ja-JP" altLang="en-US" sz="1400">
              <a:solidFill>
                <a:schemeClr val="dk1"/>
              </a:solidFill>
              <a:effectLst/>
              <a:latin typeface="+mn-lt"/>
              <a:ea typeface="+mn-ea"/>
              <a:cs typeface="+mn-cs"/>
            </a:rPr>
            <a:t>いこ</a:t>
          </a:r>
          <a:r>
            <a:rPr kumimoji="1" lang="ja-JP" altLang="ja-JP" sz="1400">
              <a:solidFill>
                <a:schemeClr val="dk1"/>
              </a:solidFill>
              <a:effectLst/>
              <a:latin typeface="+mn-lt"/>
              <a:ea typeface="+mn-ea"/>
              <a:cs typeface="+mn-cs"/>
            </a:rPr>
            <a:t>とが要因と考えられる。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35,233
35,032
16.27
13,640,542
12,959,678
408,708
6,871,005
9,611,620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85217</xdr:rowOff>
    </xdr:from>
    <xdr:to>
      <xdr:col>24</xdr:col>
      <xdr:colOff>63500</xdr:colOff>
      <xdr:row>36</xdr:row>
      <xdr:rowOff>167513</xdr:rowOff>
    </xdr:to>
    <xdr:cxnSp macro="">
      <xdr:nvCxnSpPr>
        <xdr:cNvPr id="61" name="直線コネクタ 60"/>
        <xdr:cNvCxnSpPr/>
      </xdr:nvCxnSpPr>
      <xdr:spPr>
        <a:xfrm>
          <a:off x="3797300" y="625741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85217</xdr:rowOff>
    </xdr:from>
    <xdr:to>
      <xdr:col>19</xdr:col>
      <xdr:colOff>177800</xdr:colOff>
      <xdr:row>37</xdr:row>
      <xdr:rowOff>13208</xdr:rowOff>
    </xdr:to>
    <xdr:cxnSp macro="">
      <xdr:nvCxnSpPr>
        <xdr:cNvPr id="64" name="直線コネクタ 63"/>
        <xdr:cNvCxnSpPr/>
      </xdr:nvCxnSpPr>
      <xdr:spPr>
        <a:xfrm flipV="1">
          <a:off x="2908300" y="6257417"/>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135509</xdr:rowOff>
    </xdr:from>
    <xdr:to>
      <xdr:col>15</xdr:col>
      <xdr:colOff>50800</xdr:colOff>
      <xdr:row>37</xdr:row>
      <xdr:rowOff>13208</xdr:rowOff>
    </xdr:to>
    <xdr:cxnSp macro="">
      <xdr:nvCxnSpPr>
        <xdr:cNvPr id="67" name="直線コネクタ 66"/>
        <xdr:cNvCxnSpPr/>
      </xdr:nvCxnSpPr>
      <xdr:spPr>
        <a:xfrm>
          <a:off x="2019300" y="630770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130937</xdr:rowOff>
    </xdr:from>
    <xdr:to>
      <xdr:col>10</xdr:col>
      <xdr:colOff>114300</xdr:colOff>
      <xdr:row>36</xdr:row>
      <xdr:rowOff>135509</xdr:rowOff>
    </xdr:to>
    <xdr:cxnSp macro="">
      <xdr:nvCxnSpPr>
        <xdr:cNvPr id="70" name="直線コネクタ 69"/>
        <xdr:cNvCxnSpPr/>
      </xdr:nvCxnSpPr>
      <xdr:spPr>
        <a:xfrm>
          <a:off x="1130300" y="630313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116713</xdr:rowOff>
    </xdr:from>
    <xdr:to>
      <xdr:col>24</xdr:col>
      <xdr:colOff>114300</xdr:colOff>
      <xdr:row>37</xdr:row>
      <xdr:rowOff>46863</xdr:rowOff>
    </xdr:to>
    <xdr:sp macro="" textlink="">
      <xdr:nvSpPr>
        <xdr:cNvPr id="80" name="楕円 79"/>
        <xdr:cNvSpPr/>
      </xdr:nvSpPr>
      <xdr:spPr>
        <a:xfrm>
          <a:off x="45847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95140</xdr:rowOff>
    </xdr:from>
    <xdr:ext cx="469744" cy="259045"/>
    <xdr:sp macro="" textlink="">
      <xdr:nvSpPr>
        <xdr:cNvPr id="81" name="議会費該当値テキスト"/>
        <xdr:cNvSpPr txBox="1"/>
      </xdr:nvSpPr>
      <xdr:spPr>
        <a:xfrm>
          <a:off x="4686300"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34417</xdr:rowOff>
    </xdr:from>
    <xdr:to>
      <xdr:col>20</xdr:col>
      <xdr:colOff>38100</xdr:colOff>
      <xdr:row>36</xdr:row>
      <xdr:rowOff>136017</xdr:rowOff>
    </xdr:to>
    <xdr:sp macro="" textlink="">
      <xdr:nvSpPr>
        <xdr:cNvPr id="82" name="楕円 81"/>
        <xdr:cNvSpPr/>
      </xdr:nvSpPr>
      <xdr:spPr>
        <a:xfrm>
          <a:off x="3746500" y="62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127144</xdr:rowOff>
    </xdr:from>
    <xdr:ext cx="469744" cy="259045"/>
    <xdr:sp macro="" textlink="">
      <xdr:nvSpPr>
        <xdr:cNvPr id="83" name="テキスト ボックス 82"/>
        <xdr:cNvSpPr txBox="1"/>
      </xdr:nvSpPr>
      <xdr:spPr>
        <a:xfrm>
          <a:off x="3562428" y="62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85" name="テキスト ボックス 84"/>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84709</xdr:rowOff>
    </xdr:from>
    <xdr:to>
      <xdr:col>10</xdr:col>
      <xdr:colOff>165100</xdr:colOff>
      <xdr:row>37</xdr:row>
      <xdr:rowOff>14859</xdr:rowOff>
    </xdr:to>
    <xdr:sp macro="" textlink="">
      <xdr:nvSpPr>
        <xdr:cNvPr id="86" name="楕円 85"/>
        <xdr:cNvSpPr/>
      </xdr:nvSpPr>
      <xdr:spPr>
        <a:xfrm>
          <a:off x="1968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5986</xdr:rowOff>
    </xdr:from>
    <xdr:ext cx="469744" cy="259045"/>
    <xdr:sp macro="" textlink="">
      <xdr:nvSpPr>
        <xdr:cNvPr id="87" name="テキスト ボックス 86"/>
        <xdr:cNvSpPr txBox="1"/>
      </xdr:nvSpPr>
      <xdr:spPr>
        <a:xfrm>
          <a:off x="1784428" y="63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80137</xdr:rowOff>
    </xdr:from>
    <xdr:to>
      <xdr:col>6</xdr:col>
      <xdr:colOff>38100</xdr:colOff>
      <xdr:row>37</xdr:row>
      <xdr:rowOff>10287</xdr:rowOff>
    </xdr:to>
    <xdr:sp macro="" textlink="">
      <xdr:nvSpPr>
        <xdr:cNvPr id="88" name="楕円 87"/>
        <xdr:cNvSpPr/>
      </xdr:nvSpPr>
      <xdr:spPr>
        <a:xfrm>
          <a:off x="1079500" y="62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1414</xdr:rowOff>
    </xdr:from>
    <xdr:ext cx="469744" cy="259045"/>
    <xdr:sp macro="" textlink="">
      <xdr:nvSpPr>
        <xdr:cNvPr id="89" name="テキスト ボックス 88"/>
        <xdr:cNvSpPr txBox="1"/>
      </xdr:nvSpPr>
      <xdr:spPr>
        <a:xfrm>
          <a:off x="895428" y="634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65853</xdr:rowOff>
    </xdr:from>
    <xdr:to>
      <xdr:col>24</xdr:col>
      <xdr:colOff>63500</xdr:colOff>
      <xdr:row>58</xdr:row>
      <xdr:rowOff>143080</xdr:rowOff>
    </xdr:to>
    <xdr:cxnSp macro="">
      <xdr:nvCxnSpPr>
        <xdr:cNvPr id="118" name="直線コネクタ 117"/>
        <xdr:cNvCxnSpPr/>
      </xdr:nvCxnSpPr>
      <xdr:spPr>
        <a:xfrm flipV="1">
          <a:off x="3797300" y="10009953"/>
          <a:ext cx="838200" cy="7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143080</xdr:rowOff>
    </xdr:from>
    <xdr:to>
      <xdr:col>19</xdr:col>
      <xdr:colOff>177800</xdr:colOff>
      <xdr:row>59</xdr:row>
      <xdr:rowOff>4388</xdr:rowOff>
    </xdr:to>
    <xdr:cxnSp macro="">
      <xdr:nvCxnSpPr>
        <xdr:cNvPr id="121" name="直線コネクタ 120"/>
        <xdr:cNvCxnSpPr/>
      </xdr:nvCxnSpPr>
      <xdr:spPr>
        <a:xfrm flipV="1">
          <a:off x="2908300" y="10087180"/>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165593</xdr:rowOff>
    </xdr:from>
    <xdr:to>
      <xdr:col>15</xdr:col>
      <xdr:colOff>50800</xdr:colOff>
      <xdr:row>59</xdr:row>
      <xdr:rowOff>4388</xdr:rowOff>
    </xdr:to>
    <xdr:cxnSp macro="">
      <xdr:nvCxnSpPr>
        <xdr:cNvPr id="124" name="直線コネクタ 123"/>
        <xdr:cNvCxnSpPr/>
      </xdr:nvCxnSpPr>
      <xdr:spPr>
        <a:xfrm>
          <a:off x="2019300" y="10109693"/>
          <a:ext cx="889000" cy="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165593</xdr:rowOff>
    </xdr:from>
    <xdr:to>
      <xdr:col>10</xdr:col>
      <xdr:colOff>114300</xdr:colOff>
      <xdr:row>58</xdr:row>
      <xdr:rowOff>168139</xdr:rowOff>
    </xdr:to>
    <xdr:cxnSp macro="">
      <xdr:nvCxnSpPr>
        <xdr:cNvPr id="127" name="直線コネクタ 126"/>
        <xdr:cNvCxnSpPr/>
      </xdr:nvCxnSpPr>
      <xdr:spPr>
        <a:xfrm flipV="1">
          <a:off x="1130300" y="10109693"/>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15053</xdr:rowOff>
    </xdr:from>
    <xdr:to>
      <xdr:col>24</xdr:col>
      <xdr:colOff>114300</xdr:colOff>
      <xdr:row>58</xdr:row>
      <xdr:rowOff>116653</xdr:rowOff>
    </xdr:to>
    <xdr:sp macro="" textlink="">
      <xdr:nvSpPr>
        <xdr:cNvPr id="137" name="楕円 136"/>
        <xdr:cNvSpPr/>
      </xdr:nvSpPr>
      <xdr:spPr>
        <a:xfrm>
          <a:off x="4584700" y="99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145880</xdr:rowOff>
    </xdr:from>
    <xdr:ext cx="599010" cy="259045"/>
    <xdr:sp macro="" textlink="">
      <xdr:nvSpPr>
        <xdr:cNvPr id="138" name="総務費該当値テキスト"/>
        <xdr:cNvSpPr txBox="1"/>
      </xdr:nvSpPr>
      <xdr:spPr>
        <a:xfrm>
          <a:off x="4686300" y="974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92280</xdr:rowOff>
    </xdr:from>
    <xdr:to>
      <xdr:col>20</xdr:col>
      <xdr:colOff>38100</xdr:colOff>
      <xdr:row>59</xdr:row>
      <xdr:rowOff>22430</xdr:rowOff>
    </xdr:to>
    <xdr:sp macro="" textlink="">
      <xdr:nvSpPr>
        <xdr:cNvPr id="139" name="楕円 138"/>
        <xdr:cNvSpPr/>
      </xdr:nvSpPr>
      <xdr:spPr>
        <a:xfrm>
          <a:off x="3746500" y="100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38957</xdr:rowOff>
    </xdr:from>
    <xdr:ext cx="534377" cy="259045"/>
    <xdr:sp macro="" textlink="">
      <xdr:nvSpPr>
        <xdr:cNvPr id="140" name="テキスト ボックス 139"/>
        <xdr:cNvSpPr txBox="1"/>
      </xdr:nvSpPr>
      <xdr:spPr>
        <a:xfrm>
          <a:off x="3530111" y="981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125038</xdr:rowOff>
    </xdr:from>
    <xdr:to>
      <xdr:col>15</xdr:col>
      <xdr:colOff>101600</xdr:colOff>
      <xdr:row>59</xdr:row>
      <xdr:rowOff>55188</xdr:rowOff>
    </xdr:to>
    <xdr:sp macro="" textlink="">
      <xdr:nvSpPr>
        <xdr:cNvPr id="141" name="楕円 140"/>
        <xdr:cNvSpPr/>
      </xdr:nvSpPr>
      <xdr:spPr>
        <a:xfrm>
          <a:off x="2857500" y="100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46315</xdr:rowOff>
    </xdr:from>
    <xdr:ext cx="534377" cy="259045"/>
    <xdr:sp macro="" textlink="">
      <xdr:nvSpPr>
        <xdr:cNvPr id="142" name="テキスト ボックス 141"/>
        <xdr:cNvSpPr txBox="1"/>
      </xdr:nvSpPr>
      <xdr:spPr>
        <a:xfrm>
          <a:off x="2641111" y="1016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114793</xdr:rowOff>
    </xdr:from>
    <xdr:to>
      <xdr:col>10</xdr:col>
      <xdr:colOff>165100</xdr:colOff>
      <xdr:row>59</xdr:row>
      <xdr:rowOff>44943</xdr:rowOff>
    </xdr:to>
    <xdr:sp macro="" textlink="">
      <xdr:nvSpPr>
        <xdr:cNvPr id="143" name="楕円 142"/>
        <xdr:cNvSpPr/>
      </xdr:nvSpPr>
      <xdr:spPr>
        <a:xfrm>
          <a:off x="1968500" y="100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36070</xdr:rowOff>
    </xdr:from>
    <xdr:ext cx="534377" cy="259045"/>
    <xdr:sp macro="" textlink="">
      <xdr:nvSpPr>
        <xdr:cNvPr id="144" name="テキスト ボックス 143"/>
        <xdr:cNvSpPr txBox="1"/>
      </xdr:nvSpPr>
      <xdr:spPr>
        <a:xfrm>
          <a:off x="1752111" y="101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117339</xdr:rowOff>
    </xdr:from>
    <xdr:to>
      <xdr:col>6</xdr:col>
      <xdr:colOff>38100</xdr:colOff>
      <xdr:row>59</xdr:row>
      <xdr:rowOff>47489</xdr:rowOff>
    </xdr:to>
    <xdr:sp macro="" textlink="">
      <xdr:nvSpPr>
        <xdr:cNvPr id="145" name="楕円 144"/>
        <xdr:cNvSpPr/>
      </xdr:nvSpPr>
      <xdr:spPr>
        <a:xfrm>
          <a:off x="1079500" y="10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38616</xdr:rowOff>
    </xdr:from>
    <xdr:ext cx="534377" cy="259045"/>
    <xdr:sp macro="" textlink="">
      <xdr:nvSpPr>
        <xdr:cNvPr id="146" name="テキスト ボックス 145"/>
        <xdr:cNvSpPr txBox="1"/>
      </xdr:nvSpPr>
      <xdr:spPr>
        <a:xfrm>
          <a:off x="863111" y="101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69138</xdr:rowOff>
    </xdr:from>
    <xdr:to>
      <xdr:col>24</xdr:col>
      <xdr:colOff>63500</xdr:colOff>
      <xdr:row>77</xdr:row>
      <xdr:rowOff>134040</xdr:rowOff>
    </xdr:to>
    <xdr:cxnSp macro="">
      <xdr:nvCxnSpPr>
        <xdr:cNvPr id="178" name="直線コネクタ 177"/>
        <xdr:cNvCxnSpPr/>
      </xdr:nvCxnSpPr>
      <xdr:spPr>
        <a:xfrm>
          <a:off x="3797300" y="13270788"/>
          <a:ext cx="838200" cy="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69138</xdr:rowOff>
    </xdr:from>
    <xdr:to>
      <xdr:col>19</xdr:col>
      <xdr:colOff>177800</xdr:colOff>
      <xdr:row>77</xdr:row>
      <xdr:rowOff>75791</xdr:rowOff>
    </xdr:to>
    <xdr:cxnSp macro="">
      <xdr:nvCxnSpPr>
        <xdr:cNvPr id="181" name="直線コネクタ 180"/>
        <xdr:cNvCxnSpPr/>
      </xdr:nvCxnSpPr>
      <xdr:spPr>
        <a:xfrm flipV="1">
          <a:off x="2908300" y="13270788"/>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75791</xdr:rowOff>
    </xdr:from>
    <xdr:to>
      <xdr:col>15</xdr:col>
      <xdr:colOff>50800</xdr:colOff>
      <xdr:row>77</xdr:row>
      <xdr:rowOff>136108</xdr:rowOff>
    </xdr:to>
    <xdr:cxnSp macro="">
      <xdr:nvCxnSpPr>
        <xdr:cNvPr id="184" name="直線コネクタ 183"/>
        <xdr:cNvCxnSpPr/>
      </xdr:nvCxnSpPr>
      <xdr:spPr>
        <a:xfrm flipV="1">
          <a:off x="2019300" y="13277441"/>
          <a:ext cx="8890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136108</xdr:rowOff>
    </xdr:from>
    <xdr:to>
      <xdr:col>10</xdr:col>
      <xdr:colOff>114300</xdr:colOff>
      <xdr:row>78</xdr:row>
      <xdr:rowOff>58265</xdr:rowOff>
    </xdr:to>
    <xdr:cxnSp macro="">
      <xdr:nvCxnSpPr>
        <xdr:cNvPr id="187" name="直線コネクタ 186"/>
        <xdr:cNvCxnSpPr/>
      </xdr:nvCxnSpPr>
      <xdr:spPr>
        <a:xfrm flipV="1">
          <a:off x="1130300" y="13337758"/>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83240</xdr:rowOff>
    </xdr:from>
    <xdr:to>
      <xdr:col>24</xdr:col>
      <xdr:colOff>114300</xdr:colOff>
      <xdr:row>78</xdr:row>
      <xdr:rowOff>13390</xdr:rowOff>
    </xdr:to>
    <xdr:sp macro="" textlink="">
      <xdr:nvSpPr>
        <xdr:cNvPr id="197" name="楕円 196"/>
        <xdr:cNvSpPr/>
      </xdr:nvSpPr>
      <xdr:spPr>
        <a:xfrm>
          <a:off x="4584700" y="132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61667</xdr:rowOff>
    </xdr:from>
    <xdr:ext cx="599010" cy="259045"/>
    <xdr:sp macro="" textlink="">
      <xdr:nvSpPr>
        <xdr:cNvPr id="198" name="民生費該当値テキスト"/>
        <xdr:cNvSpPr txBox="1"/>
      </xdr:nvSpPr>
      <xdr:spPr>
        <a:xfrm>
          <a:off x="4686300" y="132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18338</xdr:rowOff>
    </xdr:from>
    <xdr:to>
      <xdr:col>20</xdr:col>
      <xdr:colOff>38100</xdr:colOff>
      <xdr:row>77</xdr:row>
      <xdr:rowOff>119938</xdr:rowOff>
    </xdr:to>
    <xdr:sp macro="" textlink="">
      <xdr:nvSpPr>
        <xdr:cNvPr id="199" name="楕円 198"/>
        <xdr:cNvSpPr/>
      </xdr:nvSpPr>
      <xdr:spPr>
        <a:xfrm>
          <a:off x="3746500" y="132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111065</xdr:rowOff>
    </xdr:from>
    <xdr:ext cx="599010" cy="259045"/>
    <xdr:sp macro="" textlink="">
      <xdr:nvSpPr>
        <xdr:cNvPr id="200" name="テキスト ボックス 199"/>
        <xdr:cNvSpPr txBox="1"/>
      </xdr:nvSpPr>
      <xdr:spPr>
        <a:xfrm>
          <a:off x="3497795" y="1331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24991</xdr:rowOff>
    </xdr:from>
    <xdr:to>
      <xdr:col>15</xdr:col>
      <xdr:colOff>101600</xdr:colOff>
      <xdr:row>77</xdr:row>
      <xdr:rowOff>126591</xdr:rowOff>
    </xdr:to>
    <xdr:sp macro="" textlink="">
      <xdr:nvSpPr>
        <xdr:cNvPr id="201" name="楕円 200"/>
        <xdr:cNvSpPr/>
      </xdr:nvSpPr>
      <xdr:spPr>
        <a:xfrm>
          <a:off x="2857500" y="1322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143118</xdr:rowOff>
    </xdr:from>
    <xdr:ext cx="599010" cy="259045"/>
    <xdr:sp macro="" textlink="">
      <xdr:nvSpPr>
        <xdr:cNvPr id="202" name="テキスト ボックス 201"/>
        <xdr:cNvSpPr txBox="1"/>
      </xdr:nvSpPr>
      <xdr:spPr>
        <a:xfrm>
          <a:off x="2608795" y="130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85308</xdr:rowOff>
    </xdr:from>
    <xdr:to>
      <xdr:col>10</xdr:col>
      <xdr:colOff>165100</xdr:colOff>
      <xdr:row>78</xdr:row>
      <xdr:rowOff>15458</xdr:rowOff>
    </xdr:to>
    <xdr:sp macro="" textlink="">
      <xdr:nvSpPr>
        <xdr:cNvPr id="203" name="楕円 202"/>
        <xdr:cNvSpPr/>
      </xdr:nvSpPr>
      <xdr:spPr>
        <a:xfrm>
          <a:off x="1968500" y="132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31985</xdr:rowOff>
    </xdr:from>
    <xdr:ext cx="599010" cy="259045"/>
    <xdr:sp macro="" textlink="">
      <xdr:nvSpPr>
        <xdr:cNvPr id="204" name="テキスト ボックス 203"/>
        <xdr:cNvSpPr txBox="1"/>
      </xdr:nvSpPr>
      <xdr:spPr>
        <a:xfrm>
          <a:off x="1719795" y="130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7465</xdr:rowOff>
    </xdr:from>
    <xdr:to>
      <xdr:col>6</xdr:col>
      <xdr:colOff>38100</xdr:colOff>
      <xdr:row>78</xdr:row>
      <xdr:rowOff>109065</xdr:rowOff>
    </xdr:to>
    <xdr:sp macro="" textlink="">
      <xdr:nvSpPr>
        <xdr:cNvPr id="205" name="楕円 204"/>
        <xdr:cNvSpPr/>
      </xdr:nvSpPr>
      <xdr:spPr>
        <a:xfrm>
          <a:off x="1079500" y="133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100192</xdr:rowOff>
    </xdr:from>
    <xdr:ext cx="599010" cy="259045"/>
    <xdr:sp macro="" textlink="">
      <xdr:nvSpPr>
        <xdr:cNvPr id="206" name="テキスト ボックス 205"/>
        <xdr:cNvSpPr txBox="1"/>
      </xdr:nvSpPr>
      <xdr:spPr>
        <a:xfrm>
          <a:off x="830795" y="1347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50186</xdr:rowOff>
    </xdr:from>
    <xdr:to>
      <xdr:col>24</xdr:col>
      <xdr:colOff>63500</xdr:colOff>
      <xdr:row>98</xdr:row>
      <xdr:rowOff>74026</xdr:rowOff>
    </xdr:to>
    <xdr:cxnSp macro="">
      <xdr:nvCxnSpPr>
        <xdr:cNvPr id="238" name="直線コネクタ 237"/>
        <xdr:cNvCxnSpPr/>
      </xdr:nvCxnSpPr>
      <xdr:spPr>
        <a:xfrm>
          <a:off x="3797300" y="16852286"/>
          <a:ext cx="8382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50186</xdr:rowOff>
    </xdr:from>
    <xdr:to>
      <xdr:col>19</xdr:col>
      <xdr:colOff>177800</xdr:colOff>
      <xdr:row>98</xdr:row>
      <xdr:rowOff>89098</xdr:rowOff>
    </xdr:to>
    <xdr:cxnSp macro="">
      <xdr:nvCxnSpPr>
        <xdr:cNvPr id="241" name="直線コネクタ 240"/>
        <xdr:cNvCxnSpPr/>
      </xdr:nvCxnSpPr>
      <xdr:spPr>
        <a:xfrm flipV="1">
          <a:off x="2908300" y="16852286"/>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89098</xdr:rowOff>
    </xdr:from>
    <xdr:to>
      <xdr:col>15</xdr:col>
      <xdr:colOff>50800</xdr:colOff>
      <xdr:row>98</xdr:row>
      <xdr:rowOff>92935</xdr:rowOff>
    </xdr:to>
    <xdr:cxnSp macro="">
      <xdr:nvCxnSpPr>
        <xdr:cNvPr id="244" name="直線コネクタ 243"/>
        <xdr:cNvCxnSpPr/>
      </xdr:nvCxnSpPr>
      <xdr:spPr>
        <a:xfrm flipV="1">
          <a:off x="2019300" y="16891198"/>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86747</xdr:rowOff>
    </xdr:from>
    <xdr:to>
      <xdr:col>10</xdr:col>
      <xdr:colOff>114300</xdr:colOff>
      <xdr:row>98</xdr:row>
      <xdr:rowOff>92935</xdr:rowOff>
    </xdr:to>
    <xdr:cxnSp macro="">
      <xdr:nvCxnSpPr>
        <xdr:cNvPr id="247" name="直線コネクタ 246"/>
        <xdr:cNvCxnSpPr/>
      </xdr:nvCxnSpPr>
      <xdr:spPr>
        <a:xfrm>
          <a:off x="1130300" y="16888847"/>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23226</xdr:rowOff>
    </xdr:from>
    <xdr:to>
      <xdr:col>24</xdr:col>
      <xdr:colOff>114300</xdr:colOff>
      <xdr:row>98</xdr:row>
      <xdr:rowOff>124826</xdr:rowOff>
    </xdr:to>
    <xdr:sp macro="" textlink="">
      <xdr:nvSpPr>
        <xdr:cNvPr id="257" name="楕円 256"/>
        <xdr:cNvSpPr/>
      </xdr:nvSpPr>
      <xdr:spPr>
        <a:xfrm>
          <a:off x="4584700" y="168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46103</xdr:rowOff>
    </xdr:from>
    <xdr:ext cx="534377" cy="259045"/>
    <xdr:sp macro="" textlink="">
      <xdr:nvSpPr>
        <xdr:cNvPr id="258" name="衛生費該当値テキスト"/>
        <xdr:cNvSpPr txBox="1"/>
      </xdr:nvSpPr>
      <xdr:spPr>
        <a:xfrm>
          <a:off x="4686300" y="1667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170836</xdr:rowOff>
    </xdr:from>
    <xdr:to>
      <xdr:col>20</xdr:col>
      <xdr:colOff>38100</xdr:colOff>
      <xdr:row>98</xdr:row>
      <xdr:rowOff>100986</xdr:rowOff>
    </xdr:to>
    <xdr:sp macro="" textlink="">
      <xdr:nvSpPr>
        <xdr:cNvPr id="259" name="楕円 258"/>
        <xdr:cNvSpPr/>
      </xdr:nvSpPr>
      <xdr:spPr>
        <a:xfrm>
          <a:off x="3746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92113</xdr:rowOff>
    </xdr:from>
    <xdr:ext cx="534377" cy="259045"/>
    <xdr:sp macro="" textlink="">
      <xdr:nvSpPr>
        <xdr:cNvPr id="260" name="テキスト ボックス 259"/>
        <xdr:cNvSpPr txBox="1"/>
      </xdr:nvSpPr>
      <xdr:spPr>
        <a:xfrm>
          <a:off x="3530111" y="168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38298</xdr:rowOff>
    </xdr:from>
    <xdr:to>
      <xdr:col>15</xdr:col>
      <xdr:colOff>101600</xdr:colOff>
      <xdr:row>98</xdr:row>
      <xdr:rowOff>139898</xdr:rowOff>
    </xdr:to>
    <xdr:sp macro="" textlink="">
      <xdr:nvSpPr>
        <xdr:cNvPr id="261" name="楕円 260"/>
        <xdr:cNvSpPr/>
      </xdr:nvSpPr>
      <xdr:spPr>
        <a:xfrm>
          <a:off x="2857500" y="168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131025</xdr:rowOff>
    </xdr:from>
    <xdr:ext cx="534377" cy="259045"/>
    <xdr:sp macro="" textlink="">
      <xdr:nvSpPr>
        <xdr:cNvPr id="262" name="テキスト ボックス 261"/>
        <xdr:cNvSpPr txBox="1"/>
      </xdr:nvSpPr>
      <xdr:spPr>
        <a:xfrm>
          <a:off x="2641111" y="169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42135</xdr:rowOff>
    </xdr:from>
    <xdr:to>
      <xdr:col>10</xdr:col>
      <xdr:colOff>165100</xdr:colOff>
      <xdr:row>98</xdr:row>
      <xdr:rowOff>143735</xdr:rowOff>
    </xdr:to>
    <xdr:sp macro="" textlink="">
      <xdr:nvSpPr>
        <xdr:cNvPr id="263" name="楕円 262"/>
        <xdr:cNvSpPr/>
      </xdr:nvSpPr>
      <xdr:spPr>
        <a:xfrm>
          <a:off x="19685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134862</xdr:rowOff>
    </xdr:from>
    <xdr:ext cx="534377" cy="259045"/>
    <xdr:sp macro="" textlink="">
      <xdr:nvSpPr>
        <xdr:cNvPr id="264" name="テキスト ボックス 263"/>
        <xdr:cNvSpPr txBox="1"/>
      </xdr:nvSpPr>
      <xdr:spPr>
        <a:xfrm>
          <a:off x="1752111" y="16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35947</xdr:rowOff>
    </xdr:from>
    <xdr:to>
      <xdr:col>6</xdr:col>
      <xdr:colOff>38100</xdr:colOff>
      <xdr:row>98</xdr:row>
      <xdr:rowOff>137547</xdr:rowOff>
    </xdr:to>
    <xdr:sp macro="" textlink="">
      <xdr:nvSpPr>
        <xdr:cNvPr id="265" name="楕円 264"/>
        <xdr:cNvSpPr/>
      </xdr:nvSpPr>
      <xdr:spPr>
        <a:xfrm>
          <a:off x="1079500" y="168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128674</xdr:rowOff>
    </xdr:from>
    <xdr:ext cx="534377" cy="259045"/>
    <xdr:sp macro="" textlink="">
      <xdr:nvSpPr>
        <xdr:cNvPr id="266" name="テキスト ボックス 265"/>
        <xdr:cNvSpPr txBox="1"/>
      </xdr:nvSpPr>
      <xdr:spPr>
        <a:xfrm>
          <a:off x="863111" y="169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28067</xdr:rowOff>
    </xdr:from>
    <xdr:to>
      <xdr:col>55</xdr:col>
      <xdr:colOff>0</xdr:colOff>
      <xdr:row>38</xdr:row>
      <xdr:rowOff>99695</xdr:rowOff>
    </xdr:to>
    <xdr:cxnSp macro="">
      <xdr:nvCxnSpPr>
        <xdr:cNvPr id="295" name="直線コネクタ 294"/>
        <xdr:cNvCxnSpPr/>
      </xdr:nvCxnSpPr>
      <xdr:spPr>
        <a:xfrm>
          <a:off x="9639300" y="6543167"/>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58166</xdr:rowOff>
    </xdr:to>
    <xdr:cxnSp macro="">
      <xdr:nvCxnSpPr>
        <xdr:cNvPr id="298" name="直線コネクタ 297"/>
        <xdr:cNvCxnSpPr/>
      </xdr:nvCxnSpPr>
      <xdr:spPr>
        <a:xfrm flipV="1">
          <a:off x="8750300" y="654316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43688</xdr:rowOff>
    </xdr:from>
    <xdr:to>
      <xdr:col>45</xdr:col>
      <xdr:colOff>177800</xdr:colOff>
      <xdr:row>38</xdr:row>
      <xdr:rowOff>58166</xdr:rowOff>
    </xdr:to>
    <xdr:cxnSp macro="">
      <xdr:nvCxnSpPr>
        <xdr:cNvPr id="301" name="直線コネクタ 300"/>
        <xdr:cNvCxnSpPr/>
      </xdr:nvCxnSpPr>
      <xdr:spPr>
        <a:xfrm>
          <a:off x="7861300" y="65587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31877</xdr:rowOff>
    </xdr:from>
    <xdr:to>
      <xdr:col>41</xdr:col>
      <xdr:colOff>50800</xdr:colOff>
      <xdr:row>38</xdr:row>
      <xdr:rowOff>43688</xdr:rowOff>
    </xdr:to>
    <xdr:cxnSp macro="">
      <xdr:nvCxnSpPr>
        <xdr:cNvPr id="304" name="直線コネクタ 303"/>
        <xdr:cNvCxnSpPr/>
      </xdr:nvCxnSpPr>
      <xdr:spPr>
        <a:xfrm>
          <a:off x="6972300" y="654697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4" name="楕円 313"/>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15" name="労働費該当値テキスト"/>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148717</xdr:rowOff>
    </xdr:from>
    <xdr:to>
      <xdr:col>50</xdr:col>
      <xdr:colOff>165100</xdr:colOff>
      <xdr:row>38</xdr:row>
      <xdr:rowOff>78867</xdr:rowOff>
    </xdr:to>
    <xdr:sp macro="" textlink="">
      <xdr:nvSpPr>
        <xdr:cNvPr id="316" name="楕円 315"/>
        <xdr:cNvSpPr/>
      </xdr:nvSpPr>
      <xdr:spPr>
        <a:xfrm>
          <a:off x="9588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95394</xdr:rowOff>
    </xdr:from>
    <xdr:ext cx="378565" cy="259045"/>
    <xdr:sp macro="" textlink="">
      <xdr:nvSpPr>
        <xdr:cNvPr id="317" name="テキスト ボックス 316"/>
        <xdr:cNvSpPr txBox="1"/>
      </xdr:nvSpPr>
      <xdr:spPr>
        <a:xfrm>
          <a:off x="9450017" y="626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7366</xdr:rowOff>
    </xdr:from>
    <xdr:to>
      <xdr:col>46</xdr:col>
      <xdr:colOff>38100</xdr:colOff>
      <xdr:row>38</xdr:row>
      <xdr:rowOff>108966</xdr:rowOff>
    </xdr:to>
    <xdr:sp macro="" textlink="">
      <xdr:nvSpPr>
        <xdr:cNvPr id="318" name="楕円 317"/>
        <xdr:cNvSpPr/>
      </xdr:nvSpPr>
      <xdr:spPr>
        <a:xfrm>
          <a:off x="86995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100093</xdr:rowOff>
    </xdr:from>
    <xdr:ext cx="378565" cy="259045"/>
    <xdr:sp macro="" textlink="">
      <xdr:nvSpPr>
        <xdr:cNvPr id="319" name="テキスト ボックス 318"/>
        <xdr:cNvSpPr txBox="1"/>
      </xdr:nvSpPr>
      <xdr:spPr>
        <a:xfrm>
          <a:off x="8561017" y="66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164338</xdr:rowOff>
    </xdr:from>
    <xdr:to>
      <xdr:col>41</xdr:col>
      <xdr:colOff>101600</xdr:colOff>
      <xdr:row>38</xdr:row>
      <xdr:rowOff>94488</xdr:rowOff>
    </xdr:to>
    <xdr:sp macro="" textlink="">
      <xdr:nvSpPr>
        <xdr:cNvPr id="320" name="楕円 319"/>
        <xdr:cNvSpPr/>
      </xdr:nvSpPr>
      <xdr:spPr>
        <a:xfrm>
          <a:off x="7810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85615</xdr:rowOff>
    </xdr:from>
    <xdr:ext cx="378565" cy="259045"/>
    <xdr:sp macro="" textlink="">
      <xdr:nvSpPr>
        <xdr:cNvPr id="321" name="テキスト ボックス 320"/>
        <xdr:cNvSpPr txBox="1"/>
      </xdr:nvSpPr>
      <xdr:spPr>
        <a:xfrm>
          <a:off x="7672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152527</xdr:rowOff>
    </xdr:from>
    <xdr:to>
      <xdr:col>36</xdr:col>
      <xdr:colOff>165100</xdr:colOff>
      <xdr:row>38</xdr:row>
      <xdr:rowOff>82677</xdr:rowOff>
    </xdr:to>
    <xdr:sp macro="" textlink="">
      <xdr:nvSpPr>
        <xdr:cNvPr id="322" name="楕円 321"/>
        <xdr:cNvSpPr/>
      </xdr:nvSpPr>
      <xdr:spPr>
        <a:xfrm>
          <a:off x="6921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73804</xdr:rowOff>
    </xdr:from>
    <xdr:ext cx="378565" cy="259045"/>
    <xdr:sp macro="" textlink="">
      <xdr:nvSpPr>
        <xdr:cNvPr id="323" name="テキスト ボックス 322"/>
        <xdr:cNvSpPr txBox="1"/>
      </xdr:nvSpPr>
      <xdr:spPr>
        <a:xfrm>
          <a:off x="6783017" y="658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43557</xdr:rowOff>
    </xdr:from>
    <xdr:to>
      <xdr:col>55</xdr:col>
      <xdr:colOff>0</xdr:colOff>
      <xdr:row>59</xdr:row>
      <xdr:rowOff>44145</xdr:rowOff>
    </xdr:to>
    <xdr:cxnSp macro="">
      <xdr:nvCxnSpPr>
        <xdr:cNvPr id="354" name="直線コネクタ 353"/>
        <xdr:cNvCxnSpPr/>
      </xdr:nvCxnSpPr>
      <xdr:spPr>
        <a:xfrm>
          <a:off x="9639300" y="10159107"/>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43557</xdr:rowOff>
    </xdr:from>
    <xdr:to>
      <xdr:col>50</xdr:col>
      <xdr:colOff>114300</xdr:colOff>
      <xdr:row>59</xdr:row>
      <xdr:rowOff>52767</xdr:rowOff>
    </xdr:to>
    <xdr:cxnSp macro="">
      <xdr:nvCxnSpPr>
        <xdr:cNvPr id="357" name="直線コネクタ 356"/>
        <xdr:cNvCxnSpPr/>
      </xdr:nvCxnSpPr>
      <xdr:spPr>
        <a:xfrm flipV="1">
          <a:off x="8750300" y="10159107"/>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52767</xdr:rowOff>
    </xdr:from>
    <xdr:to>
      <xdr:col>45</xdr:col>
      <xdr:colOff>177800</xdr:colOff>
      <xdr:row>59</xdr:row>
      <xdr:rowOff>59413</xdr:rowOff>
    </xdr:to>
    <xdr:cxnSp macro="">
      <xdr:nvCxnSpPr>
        <xdr:cNvPr id="360" name="直線コネクタ 359"/>
        <xdr:cNvCxnSpPr/>
      </xdr:nvCxnSpPr>
      <xdr:spPr>
        <a:xfrm flipV="1">
          <a:off x="7861300" y="10168317"/>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49861</xdr:rowOff>
    </xdr:from>
    <xdr:to>
      <xdr:col>41</xdr:col>
      <xdr:colOff>50800</xdr:colOff>
      <xdr:row>59</xdr:row>
      <xdr:rowOff>59413</xdr:rowOff>
    </xdr:to>
    <xdr:cxnSp macro="">
      <xdr:nvCxnSpPr>
        <xdr:cNvPr id="363" name="直線コネクタ 362"/>
        <xdr:cNvCxnSpPr/>
      </xdr:nvCxnSpPr>
      <xdr:spPr>
        <a:xfrm>
          <a:off x="6972300" y="10165411"/>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164795</xdr:rowOff>
    </xdr:from>
    <xdr:to>
      <xdr:col>55</xdr:col>
      <xdr:colOff>50800</xdr:colOff>
      <xdr:row>59</xdr:row>
      <xdr:rowOff>94945</xdr:rowOff>
    </xdr:to>
    <xdr:sp macro="" textlink="">
      <xdr:nvSpPr>
        <xdr:cNvPr id="373" name="楕円 372"/>
        <xdr:cNvSpPr/>
      </xdr:nvSpPr>
      <xdr:spPr>
        <a:xfrm>
          <a:off x="10426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79722</xdr:rowOff>
    </xdr:from>
    <xdr:ext cx="469744" cy="259045"/>
    <xdr:sp macro="" textlink="">
      <xdr:nvSpPr>
        <xdr:cNvPr id="374" name="農林水産業費該当値テキスト"/>
        <xdr:cNvSpPr txBox="1"/>
      </xdr:nvSpPr>
      <xdr:spPr>
        <a:xfrm>
          <a:off x="10528300" y="100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164207</xdr:rowOff>
    </xdr:from>
    <xdr:to>
      <xdr:col>50</xdr:col>
      <xdr:colOff>165100</xdr:colOff>
      <xdr:row>59</xdr:row>
      <xdr:rowOff>94357</xdr:rowOff>
    </xdr:to>
    <xdr:sp macro="" textlink="">
      <xdr:nvSpPr>
        <xdr:cNvPr id="375" name="楕円 374"/>
        <xdr:cNvSpPr/>
      </xdr:nvSpPr>
      <xdr:spPr>
        <a:xfrm>
          <a:off x="9588500" y="10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85484</xdr:rowOff>
    </xdr:from>
    <xdr:ext cx="469744" cy="259045"/>
    <xdr:sp macro="" textlink="">
      <xdr:nvSpPr>
        <xdr:cNvPr id="376" name="テキスト ボックス 375"/>
        <xdr:cNvSpPr txBox="1"/>
      </xdr:nvSpPr>
      <xdr:spPr>
        <a:xfrm>
          <a:off x="9404428" y="102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1967</xdr:rowOff>
    </xdr:from>
    <xdr:to>
      <xdr:col>46</xdr:col>
      <xdr:colOff>38100</xdr:colOff>
      <xdr:row>59</xdr:row>
      <xdr:rowOff>103567</xdr:rowOff>
    </xdr:to>
    <xdr:sp macro="" textlink="">
      <xdr:nvSpPr>
        <xdr:cNvPr id="377" name="楕円 376"/>
        <xdr:cNvSpPr/>
      </xdr:nvSpPr>
      <xdr:spPr>
        <a:xfrm>
          <a:off x="8699500" y="101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94694</xdr:rowOff>
    </xdr:from>
    <xdr:ext cx="469744" cy="259045"/>
    <xdr:sp macro="" textlink="">
      <xdr:nvSpPr>
        <xdr:cNvPr id="378" name="テキスト ボックス 377"/>
        <xdr:cNvSpPr txBox="1"/>
      </xdr:nvSpPr>
      <xdr:spPr>
        <a:xfrm>
          <a:off x="8515428" y="102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8613</xdr:rowOff>
    </xdr:from>
    <xdr:to>
      <xdr:col>41</xdr:col>
      <xdr:colOff>101600</xdr:colOff>
      <xdr:row>59</xdr:row>
      <xdr:rowOff>110213</xdr:rowOff>
    </xdr:to>
    <xdr:sp macro="" textlink="">
      <xdr:nvSpPr>
        <xdr:cNvPr id="379" name="楕円 378"/>
        <xdr:cNvSpPr/>
      </xdr:nvSpPr>
      <xdr:spPr>
        <a:xfrm>
          <a:off x="7810500" y="101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101340</xdr:rowOff>
    </xdr:from>
    <xdr:ext cx="469744" cy="259045"/>
    <xdr:sp macro="" textlink="">
      <xdr:nvSpPr>
        <xdr:cNvPr id="380" name="テキスト ボックス 379"/>
        <xdr:cNvSpPr txBox="1"/>
      </xdr:nvSpPr>
      <xdr:spPr>
        <a:xfrm>
          <a:off x="7626428" y="1021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170511</xdr:rowOff>
    </xdr:from>
    <xdr:to>
      <xdr:col>36</xdr:col>
      <xdr:colOff>165100</xdr:colOff>
      <xdr:row>59</xdr:row>
      <xdr:rowOff>100661</xdr:rowOff>
    </xdr:to>
    <xdr:sp macro="" textlink="">
      <xdr:nvSpPr>
        <xdr:cNvPr id="381" name="楕円 380"/>
        <xdr:cNvSpPr/>
      </xdr:nvSpPr>
      <xdr:spPr>
        <a:xfrm>
          <a:off x="6921500" y="101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91788</xdr:rowOff>
    </xdr:from>
    <xdr:ext cx="469744" cy="259045"/>
    <xdr:sp macro="" textlink="">
      <xdr:nvSpPr>
        <xdr:cNvPr id="382" name="テキスト ボックス 381"/>
        <xdr:cNvSpPr txBox="1"/>
      </xdr:nvSpPr>
      <xdr:spPr>
        <a:xfrm>
          <a:off x="6737428" y="102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30544</xdr:rowOff>
    </xdr:from>
    <xdr:to>
      <xdr:col>55</xdr:col>
      <xdr:colOff>0</xdr:colOff>
      <xdr:row>79</xdr:row>
      <xdr:rowOff>31852</xdr:rowOff>
    </xdr:to>
    <xdr:cxnSp macro="">
      <xdr:nvCxnSpPr>
        <xdr:cNvPr id="411" name="直線コネクタ 410"/>
        <xdr:cNvCxnSpPr/>
      </xdr:nvCxnSpPr>
      <xdr:spPr>
        <a:xfrm flipV="1">
          <a:off x="9639300" y="13575094"/>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31852</xdr:rowOff>
    </xdr:from>
    <xdr:to>
      <xdr:col>50</xdr:col>
      <xdr:colOff>114300</xdr:colOff>
      <xdr:row>79</xdr:row>
      <xdr:rowOff>35776</xdr:rowOff>
    </xdr:to>
    <xdr:cxnSp macro="">
      <xdr:nvCxnSpPr>
        <xdr:cNvPr id="414" name="直線コネクタ 413"/>
        <xdr:cNvCxnSpPr/>
      </xdr:nvCxnSpPr>
      <xdr:spPr>
        <a:xfrm flipV="1">
          <a:off x="8750300" y="13576402"/>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16802</xdr:rowOff>
    </xdr:from>
    <xdr:to>
      <xdr:col>45</xdr:col>
      <xdr:colOff>177800</xdr:colOff>
      <xdr:row>79</xdr:row>
      <xdr:rowOff>35776</xdr:rowOff>
    </xdr:to>
    <xdr:cxnSp macro="">
      <xdr:nvCxnSpPr>
        <xdr:cNvPr id="417" name="直線コネクタ 416"/>
        <xdr:cNvCxnSpPr/>
      </xdr:nvCxnSpPr>
      <xdr:spPr>
        <a:xfrm>
          <a:off x="7861300" y="13561352"/>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16802</xdr:rowOff>
    </xdr:from>
    <xdr:to>
      <xdr:col>41</xdr:col>
      <xdr:colOff>50800</xdr:colOff>
      <xdr:row>79</xdr:row>
      <xdr:rowOff>31192</xdr:rowOff>
    </xdr:to>
    <xdr:cxnSp macro="">
      <xdr:nvCxnSpPr>
        <xdr:cNvPr id="420" name="直線コネクタ 419"/>
        <xdr:cNvCxnSpPr/>
      </xdr:nvCxnSpPr>
      <xdr:spPr>
        <a:xfrm flipV="1">
          <a:off x="6972300" y="13561352"/>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151194</xdr:rowOff>
    </xdr:from>
    <xdr:to>
      <xdr:col>55</xdr:col>
      <xdr:colOff>50800</xdr:colOff>
      <xdr:row>79</xdr:row>
      <xdr:rowOff>81344</xdr:rowOff>
    </xdr:to>
    <xdr:sp macro="" textlink="">
      <xdr:nvSpPr>
        <xdr:cNvPr id="430" name="楕円 429"/>
        <xdr:cNvSpPr/>
      </xdr:nvSpPr>
      <xdr:spPr>
        <a:xfrm>
          <a:off x="104267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66121</xdr:rowOff>
    </xdr:from>
    <xdr:ext cx="469744" cy="259045"/>
    <xdr:sp macro="" textlink="">
      <xdr:nvSpPr>
        <xdr:cNvPr id="431" name="商工費該当値テキスト"/>
        <xdr:cNvSpPr txBox="1"/>
      </xdr:nvSpPr>
      <xdr:spPr>
        <a:xfrm>
          <a:off x="10528300" y="134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152502</xdr:rowOff>
    </xdr:from>
    <xdr:to>
      <xdr:col>50</xdr:col>
      <xdr:colOff>165100</xdr:colOff>
      <xdr:row>79</xdr:row>
      <xdr:rowOff>82652</xdr:rowOff>
    </xdr:to>
    <xdr:sp macro="" textlink="">
      <xdr:nvSpPr>
        <xdr:cNvPr id="432" name="楕円 431"/>
        <xdr:cNvSpPr/>
      </xdr:nvSpPr>
      <xdr:spPr>
        <a:xfrm>
          <a:off x="9588500" y="135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73779</xdr:rowOff>
    </xdr:from>
    <xdr:ext cx="378565" cy="259045"/>
    <xdr:sp macro="" textlink="">
      <xdr:nvSpPr>
        <xdr:cNvPr id="433" name="テキスト ボックス 432"/>
        <xdr:cNvSpPr txBox="1"/>
      </xdr:nvSpPr>
      <xdr:spPr>
        <a:xfrm>
          <a:off x="9450017" y="13618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156426</xdr:rowOff>
    </xdr:from>
    <xdr:to>
      <xdr:col>46</xdr:col>
      <xdr:colOff>38100</xdr:colOff>
      <xdr:row>79</xdr:row>
      <xdr:rowOff>86576</xdr:rowOff>
    </xdr:to>
    <xdr:sp macro="" textlink="">
      <xdr:nvSpPr>
        <xdr:cNvPr id="434" name="楕円 433"/>
        <xdr:cNvSpPr/>
      </xdr:nvSpPr>
      <xdr:spPr>
        <a:xfrm>
          <a:off x="8699500" y="13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77703</xdr:rowOff>
    </xdr:from>
    <xdr:ext cx="378565" cy="259045"/>
    <xdr:sp macro="" textlink="">
      <xdr:nvSpPr>
        <xdr:cNvPr id="435" name="テキスト ボックス 434"/>
        <xdr:cNvSpPr txBox="1"/>
      </xdr:nvSpPr>
      <xdr:spPr>
        <a:xfrm>
          <a:off x="8561017" y="1362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137452</xdr:rowOff>
    </xdr:from>
    <xdr:to>
      <xdr:col>41</xdr:col>
      <xdr:colOff>101600</xdr:colOff>
      <xdr:row>79</xdr:row>
      <xdr:rowOff>67602</xdr:rowOff>
    </xdr:to>
    <xdr:sp macro="" textlink="">
      <xdr:nvSpPr>
        <xdr:cNvPr id="436" name="楕円 435"/>
        <xdr:cNvSpPr/>
      </xdr:nvSpPr>
      <xdr:spPr>
        <a:xfrm>
          <a:off x="7810500" y="135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58729</xdr:rowOff>
    </xdr:from>
    <xdr:ext cx="469744" cy="259045"/>
    <xdr:sp macro="" textlink="">
      <xdr:nvSpPr>
        <xdr:cNvPr id="437" name="テキスト ボックス 436"/>
        <xdr:cNvSpPr txBox="1"/>
      </xdr:nvSpPr>
      <xdr:spPr>
        <a:xfrm>
          <a:off x="762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151842</xdr:rowOff>
    </xdr:from>
    <xdr:to>
      <xdr:col>36</xdr:col>
      <xdr:colOff>165100</xdr:colOff>
      <xdr:row>79</xdr:row>
      <xdr:rowOff>81992</xdr:rowOff>
    </xdr:to>
    <xdr:sp macro="" textlink="">
      <xdr:nvSpPr>
        <xdr:cNvPr id="438" name="楕円 437"/>
        <xdr:cNvSpPr/>
      </xdr:nvSpPr>
      <xdr:spPr>
        <a:xfrm>
          <a:off x="6921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73119</xdr:rowOff>
    </xdr:from>
    <xdr:ext cx="469744" cy="259045"/>
    <xdr:sp macro="" textlink="">
      <xdr:nvSpPr>
        <xdr:cNvPr id="439" name="テキスト ボックス 438"/>
        <xdr:cNvSpPr txBox="1"/>
      </xdr:nvSpPr>
      <xdr:spPr>
        <a:xfrm>
          <a:off x="6737428" y="136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105279</xdr:rowOff>
    </xdr:from>
    <xdr:to>
      <xdr:col>55</xdr:col>
      <xdr:colOff>0</xdr:colOff>
      <xdr:row>98</xdr:row>
      <xdr:rowOff>106727</xdr:rowOff>
    </xdr:to>
    <xdr:cxnSp macro="">
      <xdr:nvCxnSpPr>
        <xdr:cNvPr id="470" name="直線コネクタ 469"/>
        <xdr:cNvCxnSpPr/>
      </xdr:nvCxnSpPr>
      <xdr:spPr>
        <a:xfrm>
          <a:off x="9639300" y="1690737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83324</xdr:rowOff>
    </xdr:from>
    <xdr:to>
      <xdr:col>50</xdr:col>
      <xdr:colOff>114300</xdr:colOff>
      <xdr:row>98</xdr:row>
      <xdr:rowOff>105279</xdr:rowOff>
    </xdr:to>
    <xdr:cxnSp macro="">
      <xdr:nvCxnSpPr>
        <xdr:cNvPr id="473" name="直線コネクタ 472"/>
        <xdr:cNvCxnSpPr/>
      </xdr:nvCxnSpPr>
      <xdr:spPr>
        <a:xfrm>
          <a:off x="8750300" y="16885424"/>
          <a:ext cx="889000" cy="2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83324</xdr:rowOff>
    </xdr:from>
    <xdr:to>
      <xdr:col>45</xdr:col>
      <xdr:colOff>177800</xdr:colOff>
      <xdr:row>98</xdr:row>
      <xdr:rowOff>87731</xdr:rowOff>
    </xdr:to>
    <xdr:cxnSp macro="">
      <xdr:nvCxnSpPr>
        <xdr:cNvPr id="476" name="直線コネクタ 475"/>
        <xdr:cNvCxnSpPr/>
      </xdr:nvCxnSpPr>
      <xdr:spPr>
        <a:xfrm flipV="1">
          <a:off x="7861300" y="16885424"/>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87731</xdr:rowOff>
    </xdr:from>
    <xdr:to>
      <xdr:col>41</xdr:col>
      <xdr:colOff>50800</xdr:colOff>
      <xdr:row>98</xdr:row>
      <xdr:rowOff>104691</xdr:rowOff>
    </xdr:to>
    <xdr:cxnSp macro="">
      <xdr:nvCxnSpPr>
        <xdr:cNvPr id="479" name="直線コネクタ 478"/>
        <xdr:cNvCxnSpPr/>
      </xdr:nvCxnSpPr>
      <xdr:spPr>
        <a:xfrm flipV="1">
          <a:off x="6972300" y="16889831"/>
          <a:ext cx="8890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55927</xdr:rowOff>
    </xdr:from>
    <xdr:to>
      <xdr:col>55</xdr:col>
      <xdr:colOff>50800</xdr:colOff>
      <xdr:row>98</xdr:row>
      <xdr:rowOff>157527</xdr:rowOff>
    </xdr:to>
    <xdr:sp macro="" textlink="">
      <xdr:nvSpPr>
        <xdr:cNvPr id="489" name="楕円 488"/>
        <xdr:cNvSpPr/>
      </xdr:nvSpPr>
      <xdr:spPr>
        <a:xfrm>
          <a:off x="10426700" y="168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142304</xdr:rowOff>
    </xdr:from>
    <xdr:ext cx="534377" cy="259045"/>
    <xdr:sp macro="" textlink="">
      <xdr:nvSpPr>
        <xdr:cNvPr id="490" name="土木費該当値テキスト"/>
        <xdr:cNvSpPr txBox="1"/>
      </xdr:nvSpPr>
      <xdr:spPr>
        <a:xfrm>
          <a:off x="10528300" y="167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54479</xdr:rowOff>
    </xdr:from>
    <xdr:to>
      <xdr:col>50</xdr:col>
      <xdr:colOff>165100</xdr:colOff>
      <xdr:row>98</xdr:row>
      <xdr:rowOff>156079</xdr:rowOff>
    </xdr:to>
    <xdr:sp macro="" textlink="">
      <xdr:nvSpPr>
        <xdr:cNvPr id="491" name="楕円 490"/>
        <xdr:cNvSpPr/>
      </xdr:nvSpPr>
      <xdr:spPr>
        <a:xfrm>
          <a:off x="9588500" y="168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147206</xdr:rowOff>
    </xdr:from>
    <xdr:ext cx="534377" cy="259045"/>
    <xdr:sp macro="" textlink="">
      <xdr:nvSpPr>
        <xdr:cNvPr id="492" name="テキスト ボックス 491"/>
        <xdr:cNvSpPr txBox="1"/>
      </xdr:nvSpPr>
      <xdr:spPr>
        <a:xfrm>
          <a:off x="9372111" y="169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32524</xdr:rowOff>
    </xdr:from>
    <xdr:to>
      <xdr:col>46</xdr:col>
      <xdr:colOff>38100</xdr:colOff>
      <xdr:row>98</xdr:row>
      <xdr:rowOff>134124</xdr:rowOff>
    </xdr:to>
    <xdr:sp macro="" textlink="">
      <xdr:nvSpPr>
        <xdr:cNvPr id="493" name="楕円 492"/>
        <xdr:cNvSpPr/>
      </xdr:nvSpPr>
      <xdr:spPr>
        <a:xfrm>
          <a:off x="8699500" y="1683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125251</xdr:rowOff>
    </xdr:from>
    <xdr:ext cx="534377" cy="259045"/>
    <xdr:sp macro="" textlink="">
      <xdr:nvSpPr>
        <xdr:cNvPr id="494" name="テキスト ボックス 493"/>
        <xdr:cNvSpPr txBox="1"/>
      </xdr:nvSpPr>
      <xdr:spPr>
        <a:xfrm>
          <a:off x="8483111" y="1692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36931</xdr:rowOff>
    </xdr:from>
    <xdr:to>
      <xdr:col>41</xdr:col>
      <xdr:colOff>101600</xdr:colOff>
      <xdr:row>98</xdr:row>
      <xdr:rowOff>138531</xdr:rowOff>
    </xdr:to>
    <xdr:sp macro="" textlink="">
      <xdr:nvSpPr>
        <xdr:cNvPr id="495" name="楕円 494"/>
        <xdr:cNvSpPr/>
      </xdr:nvSpPr>
      <xdr:spPr>
        <a:xfrm>
          <a:off x="7810500" y="168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129658</xdr:rowOff>
    </xdr:from>
    <xdr:ext cx="534377" cy="259045"/>
    <xdr:sp macro="" textlink="">
      <xdr:nvSpPr>
        <xdr:cNvPr id="496" name="テキスト ボックス 495"/>
        <xdr:cNvSpPr txBox="1"/>
      </xdr:nvSpPr>
      <xdr:spPr>
        <a:xfrm>
          <a:off x="7594111" y="169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53891</xdr:rowOff>
    </xdr:from>
    <xdr:to>
      <xdr:col>36</xdr:col>
      <xdr:colOff>165100</xdr:colOff>
      <xdr:row>98</xdr:row>
      <xdr:rowOff>155491</xdr:rowOff>
    </xdr:to>
    <xdr:sp macro="" textlink="">
      <xdr:nvSpPr>
        <xdr:cNvPr id="497" name="楕円 496"/>
        <xdr:cNvSpPr/>
      </xdr:nvSpPr>
      <xdr:spPr>
        <a:xfrm>
          <a:off x="6921500" y="168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146618</xdr:rowOff>
    </xdr:from>
    <xdr:ext cx="534377" cy="259045"/>
    <xdr:sp macro="" textlink="">
      <xdr:nvSpPr>
        <xdr:cNvPr id="498" name="テキスト ボックス 497"/>
        <xdr:cNvSpPr txBox="1"/>
      </xdr:nvSpPr>
      <xdr:spPr>
        <a:xfrm>
          <a:off x="6705111" y="169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141643</xdr:rowOff>
    </xdr:from>
    <xdr:to>
      <xdr:col>85</xdr:col>
      <xdr:colOff>127000</xdr:colOff>
      <xdr:row>37</xdr:row>
      <xdr:rowOff>14062</xdr:rowOff>
    </xdr:to>
    <xdr:cxnSp macro="">
      <xdr:nvCxnSpPr>
        <xdr:cNvPr id="525" name="直線コネクタ 524"/>
        <xdr:cNvCxnSpPr/>
      </xdr:nvCxnSpPr>
      <xdr:spPr>
        <a:xfrm flipV="1">
          <a:off x="15481300" y="6313843"/>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133619</xdr:rowOff>
    </xdr:from>
    <xdr:to>
      <xdr:col>81</xdr:col>
      <xdr:colOff>50800</xdr:colOff>
      <xdr:row>37</xdr:row>
      <xdr:rowOff>14062</xdr:rowOff>
    </xdr:to>
    <xdr:cxnSp macro="">
      <xdr:nvCxnSpPr>
        <xdr:cNvPr id="528" name="直線コネクタ 527"/>
        <xdr:cNvCxnSpPr/>
      </xdr:nvCxnSpPr>
      <xdr:spPr>
        <a:xfrm>
          <a:off x="14592300" y="6305819"/>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133619</xdr:rowOff>
    </xdr:from>
    <xdr:to>
      <xdr:col>76</xdr:col>
      <xdr:colOff>114300</xdr:colOff>
      <xdr:row>36</xdr:row>
      <xdr:rowOff>160777</xdr:rowOff>
    </xdr:to>
    <xdr:cxnSp macro="">
      <xdr:nvCxnSpPr>
        <xdr:cNvPr id="531" name="直線コネクタ 530"/>
        <xdr:cNvCxnSpPr/>
      </xdr:nvCxnSpPr>
      <xdr:spPr>
        <a:xfrm flipV="1">
          <a:off x="13703300" y="6305819"/>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160777</xdr:rowOff>
    </xdr:from>
    <xdr:to>
      <xdr:col>71</xdr:col>
      <xdr:colOff>177800</xdr:colOff>
      <xdr:row>37</xdr:row>
      <xdr:rowOff>2289</xdr:rowOff>
    </xdr:to>
    <xdr:cxnSp macro="">
      <xdr:nvCxnSpPr>
        <xdr:cNvPr id="534" name="直線コネクタ 533"/>
        <xdr:cNvCxnSpPr/>
      </xdr:nvCxnSpPr>
      <xdr:spPr>
        <a:xfrm flipV="1">
          <a:off x="12814300" y="6332977"/>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90843</xdr:rowOff>
    </xdr:from>
    <xdr:to>
      <xdr:col>85</xdr:col>
      <xdr:colOff>177800</xdr:colOff>
      <xdr:row>37</xdr:row>
      <xdr:rowOff>20993</xdr:rowOff>
    </xdr:to>
    <xdr:sp macro="" textlink="">
      <xdr:nvSpPr>
        <xdr:cNvPr id="544" name="楕円 543"/>
        <xdr:cNvSpPr/>
      </xdr:nvSpPr>
      <xdr:spPr>
        <a:xfrm>
          <a:off x="16268700" y="62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69270</xdr:rowOff>
    </xdr:from>
    <xdr:ext cx="534377" cy="259045"/>
    <xdr:sp macro="" textlink="">
      <xdr:nvSpPr>
        <xdr:cNvPr id="545" name="消防費該当値テキスト"/>
        <xdr:cNvSpPr txBox="1"/>
      </xdr:nvSpPr>
      <xdr:spPr>
        <a:xfrm>
          <a:off x="16370300" y="62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134712</xdr:rowOff>
    </xdr:from>
    <xdr:to>
      <xdr:col>81</xdr:col>
      <xdr:colOff>101600</xdr:colOff>
      <xdr:row>37</xdr:row>
      <xdr:rowOff>64862</xdr:rowOff>
    </xdr:to>
    <xdr:sp macro="" textlink="">
      <xdr:nvSpPr>
        <xdr:cNvPr id="546" name="楕円 545"/>
        <xdr:cNvSpPr/>
      </xdr:nvSpPr>
      <xdr:spPr>
        <a:xfrm>
          <a:off x="15430500" y="63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55989</xdr:rowOff>
    </xdr:from>
    <xdr:ext cx="534377" cy="259045"/>
    <xdr:sp macro="" textlink="">
      <xdr:nvSpPr>
        <xdr:cNvPr id="547" name="テキスト ボックス 546"/>
        <xdr:cNvSpPr txBox="1"/>
      </xdr:nvSpPr>
      <xdr:spPr>
        <a:xfrm>
          <a:off x="15214111" y="63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82819</xdr:rowOff>
    </xdr:from>
    <xdr:to>
      <xdr:col>76</xdr:col>
      <xdr:colOff>165100</xdr:colOff>
      <xdr:row>37</xdr:row>
      <xdr:rowOff>12969</xdr:rowOff>
    </xdr:to>
    <xdr:sp macro="" textlink="">
      <xdr:nvSpPr>
        <xdr:cNvPr id="548" name="楕円 547"/>
        <xdr:cNvSpPr/>
      </xdr:nvSpPr>
      <xdr:spPr>
        <a:xfrm>
          <a:off x="14541500" y="62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4096</xdr:rowOff>
    </xdr:from>
    <xdr:ext cx="534377" cy="259045"/>
    <xdr:sp macro="" textlink="">
      <xdr:nvSpPr>
        <xdr:cNvPr id="549" name="テキスト ボックス 548"/>
        <xdr:cNvSpPr txBox="1"/>
      </xdr:nvSpPr>
      <xdr:spPr>
        <a:xfrm>
          <a:off x="14325111" y="63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109977</xdr:rowOff>
    </xdr:from>
    <xdr:to>
      <xdr:col>72</xdr:col>
      <xdr:colOff>38100</xdr:colOff>
      <xdr:row>37</xdr:row>
      <xdr:rowOff>40127</xdr:rowOff>
    </xdr:to>
    <xdr:sp macro="" textlink="">
      <xdr:nvSpPr>
        <xdr:cNvPr id="550" name="楕円 549"/>
        <xdr:cNvSpPr/>
      </xdr:nvSpPr>
      <xdr:spPr>
        <a:xfrm>
          <a:off x="13652500" y="62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31254</xdr:rowOff>
    </xdr:from>
    <xdr:ext cx="534377" cy="259045"/>
    <xdr:sp macro="" textlink="">
      <xdr:nvSpPr>
        <xdr:cNvPr id="551" name="テキスト ボックス 550"/>
        <xdr:cNvSpPr txBox="1"/>
      </xdr:nvSpPr>
      <xdr:spPr>
        <a:xfrm>
          <a:off x="13436111" y="63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122939</xdr:rowOff>
    </xdr:from>
    <xdr:to>
      <xdr:col>67</xdr:col>
      <xdr:colOff>101600</xdr:colOff>
      <xdr:row>37</xdr:row>
      <xdr:rowOff>53089</xdr:rowOff>
    </xdr:to>
    <xdr:sp macro="" textlink="">
      <xdr:nvSpPr>
        <xdr:cNvPr id="552" name="楕円 551"/>
        <xdr:cNvSpPr/>
      </xdr:nvSpPr>
      <xdr:spPr>
        <a:xfrm>
          <a:off x="12763500" y="62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44216</xdr:rowOff>
    </xdr:from>
    <xdr:ext cx="534377" cy="259045"/>
    <xdr:sp macro="" textlink="">
      <xdr:nvSpPr>
        <xdr:cNvPr id="553" name="テキスト ボックス 552"/>
        <xdr:cNvSpPr txBox="1"/>
      </xdr:nvSpPr>
      <xdr:spPr>
        <a:xfrm>
          <a:off x="12547111" y="638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44933</xdr:rowOff>
    </xdr:from>
    <xdr:to>
      <xdr:col>85</xdr:col>
      <xdr:colOff>127000</xdr:colOff>
      <xdr:row>58</xdr:row>
      <xdr:rowOff>87160</xdr:rowOff>
    </xdr:to>
    <xdr:cxnSp macro="">
      <xdr:nvCxnSpPr>
        <xdr:cNvPr id="583" name="直線コネクタ 582"/>
        <xdr:cNvCxnSpPr/>
      </xdr:nvCxnSpPr>
      <xdr:spPr>
        <a:xfrm>
          <a:off x="15481300" y="998903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44933</xdr:rowOff>
    </xdr:from>
    <xdr:to>
      <xdr:col>81</xdr:col>
      <xdr:colOff>50800</xdr:colOff>
      <xdr:row>58</xdr:row>
      <xdr:rowOff>118745</xdr:rowOff>
    </xdr:to>
    <xdr:cxnSp macro="">
      <xdr:nvCxnSpPr>
        <xdr:cNvPr id="586" name="直線コネクタ 585"/>
        <xdr:cNvCxnSpPr/>
      </xdr:nvCxnSpPr>
      <xdr:spPr>
        <a:xfrm flipV="1">
          <a:off x="14592300" y="9989033"/>
          <a:ext cx="889000" cy="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160007</xdr:rowOff>
    </xdr:from>
    <xdr:to>
      <xdr:col>76</xdr:col>
      <xdr:colOff>114300</xdr:colOff>
      <xdr:row>58</xdr:row>
      <xdr:rowOff>118745</xdr:rowOff>
    </xdr:to>
    <xdr:cxnSp macro="">
      <xdr:nvCxnSpPr>
        <xdr:cNvPr id="589" name="直線コネクタ 588"/>
        <xdr:cNvCxnSpPr/>
      </xdr:nvCxnSpPr>
      <xdr:spPr>
        <a:xfrm>
          <a:off x="13703300" y="9932657"/>
          <a:ext cx="889000" cy="1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160007</xdr:rowOff>
    </xdr:from>
    <xdr:to>
      <xdr:col>71</xdr:col>
      <xdr:colOff>177800</xdr:colOff>
      <xdr:row>58</xdr:row>
      <xdr:rowOff>27077</xdr:rowOff>
    </xdr:to>
    <xdr:cxnSp macro="">
      <xdr:nvCxnSpPr>
        <xdr:cNvPr id="592" name="直線コネクタ 591"/>
        <xdr:cNvCxnSpPr/>
      </xdr:nvCxnSpPr>
      <xdr:spPr>
        <a:xfrm flipV="1">
          <a:off x="12814300" y="9932657"/>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36360</xdr:rowOff>
    </xdr:from>
    <xdr:to>
      <xdr:col>85</xdr:col>
      <xdr:colOff>177800</xdr:colOff>
      <xdr:row>58</xdr:row>
      <xdr:rowOff>137960</xdr:rowOff>
    </xdr:to>
    <xdr:sp macro="" textlink="">
      <xdr:nvSpPr>
        <xdr:cNvPr id="602" name="楕円 601"/>
        <xdr:cNvSpPr/>
      </xdr:nvSpPr>
      <xdr:spPr>
        <a:xfrm>
          <a:off x="16268700" y="99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14787</xdr:rowOff>
    </xdr:from>
    <xdr:ext cx="534377" cy="259045"/>
    <xdr:sp macro="" textlink="">
      <xdr:nvSpPr>
        <xdr:cNvPr id="603" name="教育費該当値テキスト"/>
        <xdr:cNvSpPr txBox="1"/>
      </xdr:nvSpPr>
      <xdr:spPr>
        <a:xfrm>
          <a:off x="16370300" y="995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165583</xdr:rowOff>
    </xdr:from>
    <xdr:to>
      <xdr:col>81</xdr:col>
      <xdr:colOff>101600</xdr:colOff>
      <xdr:row>58</xdr:row>
      <xdr:rowOff>95733</xdr:rowOff>
    </xdr:to>
    <xdr:sp macro="" textlink="">
      <xdr:nvSpPr>
        <xdr:cNvPr id="604" name="楕円 603"/>
        <xdr:cNvSpPr/>
      </xdr:nvSpPr>
      <xdr:spPr>
        <a:xfrm>
          <a:off x="15430500" y="99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86860</xdr:rowOff>
    </xdr:from>
    <xdr:ext cx="534377" cy="259045"/>
    <xdr:sp macro="" textlink="">
      <xdr:nvSpPr>
        <xdr:cNvPr id="605" name="テキスト ボックス 604"/>
        <xdr:cNvSpPr txBox="1"/>
      </xdr:nvSpPr>
      <xdr:spPr>
        <a:xfrm>
          <a:off x="15214111" y="1003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67945</xdr:rowOff>
    </xdr:from>
    <xdr:to>
      <xdr:col>76</xdr:col>
      <xdr:colOff>165100</xdr:colOff>
      <xdr:row>58</xdr:row>
      <xdr:rowOff>169545</xdr:rowOff>
    </xdr:to>
    <xdr:sp macro="" textlink="">
      <xdr:nvSpPr>
        <xdr:cNvPr id="606" name="楕円 605"/>
        <xdr:cNvSpPr/>
      </xdr:nvSpPr>
      <xdr:spPr>
        <a:xfrm>
          <a:off x="14541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160672</xdr:rowOff>
    </xdr:from>
    <xdr:ext cx="534377" cy="259045"/>
    <xdr:sp macro="" textlink="">
      <xdr:nvSpPr>
        <xdr:cNvPr id="607" name="テキスト ボックス 606"/>
        <xdr:cNvSpPr txBox="1"/>
      </xdr:nvSpPr>
      <xdr:spPr>
        <a:xfrm>
          <a:off x="14325111" y="101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109207</xdr:rowOff>
    </xdr:from>
    <xdr:to>
      <xdr:col>72</xdr:col>
      <xdr:colOff>38100</xdr:colOff>
      <xdr:row>58</xdr:row>
      <xdr:rowOff>39357</xdr:rowOff>
    </xdr:to>
    <xdr:sp macro="" textlink="">
      <xdr:nvSpPr>
        <xdr:cNvPr id="608" name="楕円 607"/>
        <xdr:cNvSpPr/>
      </xdr:nvSpPr>
      <xdr:spPr>
        <a:xfrm>
          <a:off x="13652500" y="98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55884</xdr:rowOff>
    </xdr:from>
    <xdr:ext cx="534377" cy="259045"/>
    <xdr:sp macro="" textlink="">
      <xdr:nvSpPr>
        <xdr:cNvPr id="609" name="テキスト ボックス 608"/>
        <xdr:cNvSpPr txBox="1"/>
      </xdr:nvSpPr>
      <xdr:spPr>
        <a:xfrm>
          <a:off x="13436111" y="96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147727</xdr:rowOff>
    </xdr:from>
    <xdr:to>
      <xdr:col>67</xdr:col>
      <xdr:colOff>101600</xdr:colOff>
      <xdr:row>58</xdr:row>
      <xdr:rowOff>77877</xdr:rowOff>
    </xdr:to>
    <xdr:sp macro="" textlink="">
      <xdr:nvSpPr>
        <xdr:cNvPr id="610" name="楕円 609"/>
        <xdr:cNvSpPr/>
      </xdr:nvSpPr>
      <xdr:spPr>
        <a:xfrm>
          <a:off x="12763500" y="99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69004</xdr:rowOff>
    </xdr:from>
    <xdr:ext cx="534377" cy="259045"/>
    <xdr:sp macro="" textlink="">
      <xdr:nvSpPr>
        <xdr:cNvPr id="611" name="テキスト ボックス 610"/>
        <xdr:cNvSpPr txBox="1"/>
      </xdr:nvSpPr>
      <xdr:spPr>
        <a:xfrm>
          <a:off x="12547111" y="100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106883</xdr:rowOff>
    </xdr:from>
    <xdr:to>
      <xdr:col>85</xdr:col>
      <xdr:colOff>127000</xdr:colOff>
      <xdr:row>97</xdr:row>
      <xdr:rowOff>113945</xdr:rowOff>
    </xdr:to>
    <xdr:cxnSp macro="">
      <xdr:nvCxnSpPr>
        <xdr:cNvPr id="697" name="直線コネクタ 696"/>
        <xdr:cNvCxnSpPr/>
      </xdr:nvCxnSpPr>
      <xdr:spPr>
        <a:xfrm>
          <a:off x="15481300" y="16737533"/>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89979</xdr:rowOff>
    </xdr:from>
    <xdr:to>
      <xdr:col>81</xdr:col>
      <xdr:colOff>50800</xdr:colOff>
      <xdr:row>97</xdr:row>
      <xdr:rowOff>106883</xdr:rowOff>
    </xdr:to>
    <xdr:cxnSp macro="">
      <xdr:nvCxnSpPr>
        <xdr:cNvPr id="700" name="直線コネクタ 699"/>
        <xdr:cNvCxnSpPr/>
      </xdr:nvCxnSpPr>
      <xdr:spPr>
        <a:xfrm>
          <a:off x="14592300" y="16720629"/>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89979</xdr:rowOff>
    </xdr:from>
    <xdr:to>
      <xdr:col>76</xdr:col>
      <xdr:colOff>114300</xdr:colOff>
      <xdr:row>97</xdr:row>
      <xdr:rowOff>121743</xdr:rowOff>
    </xdr:to>
    <xdr:cxnSp macro="">
      <xdr:nvCxnSpPr>
        <xdr:cNvPr id="703" name="直線コネクタ 702"/>
        <xdr:cNvCxnSpPr/>
      </xdr:nvCxnSpPr>
      <xdr:spPr>
        <a:xfrm flipV="1">
          <a:off x="13703300" y="16720629"/>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104572</xdr:rowOff>
    </xdr:from>
    <xdr:to>
      <xdr:col>71</xdr:col>
      <xdr:colOff>177800</xdr:colOff>
      <xdr:row>97</xdr:row>
      <xdr:rowOff>121743</xdr:rowOff>
    </xdr:to>
    <xdr:cxnSp macro="">
      <xdr:nvCxnSpPr>
        <xdr:cNvPr id="706" name="直線コネクタ 705"/>
        <xdr:cNvCxnSpPr/>
      </xdr:nvCxnSpPr>
      <xdr:spPr>
        <a:xfrm>
          <a:off x="12814300" y="16735222"/>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63145</xdr:rowOff>
    </xdr:from>
    <xdr:to>
      <xdr:col>85</xdr:col>
      <xdr:colOff>177800</xdr:colOff>
      <xdr:row>97</xdr:row>
      <xdr:rowOff>164745</xdr:rowOff>
    </xdr:to>
    <xdr:sp macro="" textlink="">
      <xdr:nvSpPr>
        <xdr:cNvPr id="716" name="楕円 715"/>
        <xdr:cNvSpPr/>
      </xdr:nvSpPr>
      <xdr:spPr>
        <a:xfrm>
          <a:off x="16268700" y="166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149522</xdr:rowOff>
    </xdr:from>
    <xdr:ext cx="534377" cy="259045"/>
    <xdr:sp macro="" textlink="">
      <xdr:nvSpPr>
        <xdr:cNvPr id="717" name="公債費該当値テキスト"/>
        <xdr:cNvSpPr txBox="1"/>
      </xdr:nvSpPr>
      <xdr:spPr>
        <a:xfrm>
          <a:off x="16370300" y="166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56083</xdr:rowOff>
    </xdr:from>
    <xdr:to>
      <xdr:col>81</xdr:col>
      <xdr:colOff>101600</xdr:colOff>
      <xdr:row>97</xdr:row>
      <xdr:rowOff>157683</xdr:rowOff>
    </xdr:to>
    <xdr:sp macro="" textlink="">
      <xdr:nvSpPr>
        <xdr:cNvPr id="718" name="楕円 717"/>
        <xdr:cNvSpPr/>
      </xdr:nvSpPr>
      <xdr:spPr>
        <a:xfrm>
          <a:off x="15430500" y="166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148810</xdr:rowOff>
    </xdr:from>
    <xdr:ext cx="534377" cy="259045"/>
    <xdr:sp macro="" textlink="">
      <xdr:nvSpPr>
        <xdr:cNvPr id="719" name="テキスト ボックス 718"/>
        <xdr:cNvSpPr txBox="1"/>
      </xdr:nvSpPr>
      <xdr:spPr>
        <a:xfrm>
          <a:off x="15214111" y="167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39179</xdr:rowOff>
    </xdr:from>
    <xdr:to>
      <xdr:col>76</xdr:col>
      <xdr:colOff>165100</xdr:colOff>
      <xdr:row>97</xdr:row>
      <xdr:rowOff>140779</xdr:rowOff>
    </xdr:to>
    <xdr:sp macro="" textlink="">
      <xdr:nvSpPr>
        <xdr:cNvPr id="720" name="楕円 719"/>
        <xdr:cNvSpPr/>
      </xdr:nvSpPr>
      <xdr:spPr>
        <a:xfrm>
          <a:off x="145415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131906</xdr:rowOff>
    </xdr:from>
    <xdr:ext cx="534377" cy="259045"/>
    <xdr:sp macro="" textlink="">
      <xdr:nvSpPr>
        <xdr:cNvPr id="721" name="テキスト ボックス 720"/>
        <xdr:cNvSpPr txBox="1"/>
      </xdr:nvSpPr>
      <xdr:spPr>
        <a:xfrm>
          <a:off x="14325111" y="167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70943</xdr:rowOff>
    </xdr:from>
    <xdr:to>
      <xdr:col>72</xdr:col>
      <xdr:colOff>38100</xdr:colOff>
      <xdr:row>98</xdr:row>
      <xdr:rowOff>1093</xdr:rowOff>
    </xdr:to>
    <xdr:sp macro="" textlink="">
      <xdr:nvSpPr>
        <xdr:cNvPr id="722" name="楕円 721"/>
        <xdr:cNvSpPr/>
      </xdr:nvSpPr>
      <xdr:spPr>
        <a:xfrm>
          <a:off x="13652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163670</xdr:rowOff>
    </xdr:from>
    <xdr:ext cx="534377" cy="259045"/>
    <xdr:sp macro="" textlink="">
      <xdr:nvSpPr>
        <xdr:cNvPr id="723" name="テキスト ボックス 722"/>
        <xdr:cNvSpPr txBox="1"/>
      </xdr:nvSpPr>
      <xdr:spPr>
        <a:xfrm>
          <a:off x="13436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53772</xdr:rowOff>
    </xdr:from>
    <xdr:to>
      <xdr:col>67</xdr:col>
      <xdr:colOff>101600</xdr:colOff>
      <xdr:row>97</xdr:row>
      <xdr:rowOff>155372</xdr:rowOff>
    </xdr:to>
    <xdr:sp macro="" textlink="">
      <xdr:nvSpPr>
        <xdr:cNvPr id="724" name="楕円 723"/>
        <xdr:cNvSpPr/>
      </xdr:nvSpPr>
      <xdr:spPr>
        <a:xfrm>
          <a:off x="12763500" y="166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146499</xdr:rowOff>
    </xdr:from>
    <xdr:ext cx="534377" cy="259045"/>
    <xdr:sp macro="" textlink="">
      <xdr:nvSpPr>
        <xdr:cNvPr id="725" name="テキスト ボックス 724"/>
        <xdr:cNvSpPr txBox="1"/>
      </xdr:nvSpPr>
      <xdr:spPr>
        <a:xfrm>
          <a:off x="12547111" y="167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総務費が住民一人当たり</a:t>
          </a:r>
          <a:r>
            <a:rPr kumimoji="1" lang="ja-JP" altLang="en-US" sz="1400">
              <a:solidFill>
                <a:schemeClr val="dk1"/>
              </a:solidFill>
              <a:effectLst/>
              <a:latin typeface="+mn-lt"/>
              <a:ea typeface="+mn-ea"/>
              <a:cs typeface="+mn-cs"/>
            </a:rPr>
            <a:t>１１８</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１４７</a:t>
          </a:r>
          <a:r>
            <a:rPr kumimoji="1" lang="ja-JP" altLang="ja-JP" sz="1400">
              <a:solidFill>
                <a:schemeClr val="dk1"/>
              </a:solidFill>
              <a:effectLst/>
              <a:latin typeface="+mn-lt"/>
              <a:ea typeface="+mn-ea"/>
              <a:cs typeface="+mn-cs"/>
            </a:rPr>
            <a:t>円となり類似団体平均を上回っているが、これは庁舎等建築事業（複合公共施設建築事業）の進捗によるものである。</a:t>
          </a:r>
          <a:endParaRPr lang="ja-JP" altLang="ja-JP" sz="1400">
            <a:effectLst/>
          </a:endParaRPr>
        </a:p>
        <a:p>
          <a:r>
            <a:rPr kumimoji="1" lang="ja-JP" altLang="en-US" sz="1400">
              <a:solidFill>
                <a:schemeClr val="dk1"/>
              </a:solidFill>
              <a:effectLst/>
              <a:latin typeface="+mn-lt"/>
              <a:ea typeface="+mn-ea"/>
              <a:cs typeface="+mn-cs"/>
            </a:rPr>
            <a:t>衛生費は前年度から減少したものの、それ以上に類似団体平均額が減少したため、結果的に平均金額を上回ることとなった</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施設の老朽化により維持補修等に多額の費用が必要となる分野であるため、今後も平均金額を上回ることが想定される。</a:t>
          </a:r>
          <a:endParaRPr lang="ja-JP" altLang="ja-JP" sz="1400">
            <a:effectLst/>
          </a:endParaRPr>
        </a:p>
        <a:p>
          <a:r>
            <a:rPr kumimoji="1" lang="ja-JP" altLang="ja-JP" sz="1400">
              <a:solidFill>
                <a:schemeClr val="dk1"/>
              </a:solidFill>
              <a:effectLst/>
              <a:latin typeface="+mn-lt"/>
              <a:ea typeface="+mn-ea"/>
              <a:cs typeface="+mn-cs"/>
            </a:rPr>
            <a:t>上記２項目以外については類似団体平均を下回っている状況であり、今後もこの状況の維持を目標としたい。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財政調整基金は、決算剰余金の積立により残高を増やしており、取り崩しをしなくてもよい状況が近年続いている</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今後は複合公共施設建築事業にかかる起債の償還が始まることもあり、マイナスに転じる可能性が大きい</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介護保険事業会計は、現在のところ赤字比率の算定には至っていないものの財政的には苦しい状態となっているため、事業内容を精査した上で、安定的な運営が可能となる保険料に改定するなど見直しを実施し黒字経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4037_&#34253;&#20303;&#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56.5</v>
          </cell>
          <cell r="CF53">
            <v>58.7</v>
          </cell>
          <cell r="CN53">
            <v>60.3</v>
          </cell>
          <cell r="CV53">
            <v>57</v>
          </cell>
        </row>
        <row r="55">
          <cell r="AN55" t="str">
            <v>類似団体内平均値</v>
          </cell>
          <cell r="BX55">
            <v>13</v>
          </cell>
          <cell r="CF55">
            <v>21</v>
          </cell>
          <cell r="CN55">
            <v>20.2</v>
          </cell>
          <cell r="CV55">
            <v>18.3</v>
          </cell>
        </row>
        <row r="57">
          <cell r="BX57">
            <v>53.4</v>
          </cell>
          <cell r="CF57">
            <v>56.1</v>
          </cell>
          <cell r="CN57">
            <v>58.1</v>
          </cell>
          <cell r="CV57">
            <v>59.1</v>
          </cell>
        </row>
        <row r="72">
          <cell r="BP72" t="str">
            <v>H26</v>
          </cell>
          <cell r="BX72" t="str">
            <v>H27</v>
          </cell>
          <cell r="CF72" t="str">
            <v>H28</v>
          </cell>
          <cell r="CN72" t="str">
            <v>H29</v>
          </cell>
          <cell r="CV72" t="str">
            <v>H30</v>
          </cell>
        </row>
        <row r="73">
          <cell r="AN73" t="str">
            <v>当該団体値</v>
          </cell>
        </row>
        <row r="75">
          <cell r="BP75">
            <v>5.9</v>
          </cell>
          <cell r="BX75">
            <v>4.9000000000000004</v>
          </cell>
          <cell r="CF75">
            <v>4.3</v>
          </cell>
          <cell r="CN75">
            <v>4.4000000000000004</v>
          </cell>
          <cell r="CV75">
            <v>4.3</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5" zoomScaleNormal="5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13640542</v>
      </c>
      <c r="BO4" s="392"/>
      <c r="BP4" s="392"/>
      <c r="BQ4" s="392"/>
      <c r="BR4" s="392"/>
      <c r="BS4" s="392"/>
      <c r="BT4" s="392"/>
      <c r="BU4" s="393"/>
      <c r="BV4" s="391">
        <v>11634281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5.9</v>
      </c>
      <c r="CU4" s="398"/>
      <c r="CV4" s="398"/>
      <c r="CW4" s="398"/>
      <c r="CX4" s="398"/>
      <c r="CY4" s="398"/>
      <c r="CZ4" s="398"/>
      <c r="DA4" s="399"/>
      <c r="DB4" s="397">
        <v>5</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12959678</v>
      </c>
      <c r="BO5" s="429"/>
      <c r="BP5" s="429"/>
      <c r="BQ5" s="429"/>
      <c r="BR5" s="429"/>
      <c r="BS5" s="429"/>
      <c r="BT5" s="429"/>
      <c r="BU5" s="430"/>
      <c r="BV5" s="428">
        <v>11137153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83.2</v>
      </c>
      <c r="CU5" s="426"/>
      <c r="CV5" s="426"/>
      <c r="CW5" s="426"/>
      <c r="CX5" s="426"/>
      <c r="CY5" s="426"/>
      <c r="CZ5" s="426"/>
      <c r="DA5" s="427"/>
      <c r="DB5" s="425">
        <v>82.4</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680864</v>
      </c>
      <c r="BO6" s="429"/>
      <c r="BP6" s="429"/>
      <c r="BQ6" s="429"/>
      <c r="BR6" s="429"/>
      <c r="BS6" s="429"/>
      <c r="BT6" s="429"/>
      <c r="BU6" s="430"/>
      <c r="BV6" s="428">
        <v>497128</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88.3</v>
      </c>
      <c r="CU6" s="466"/>
      <c r="CV6" s="466"/>
      <c r="CW6" s="466"/>
      <c r="CX6" s="466"/>
      <c r="CY6" s="466"/>
      <c r="CZ6" s="466"/>
      <c r="DA6" s="467"/>
      <c r="DB6" s="465">
        <v>87.5</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272156</v>
      </c>
      <c r="BO7" s="429"/>
      <c r="BP7" s="429"/>
      <c r="BQ7" s="429"/>
      <c r="BR7" s="429"/>
      <c r="BS7" s="429"/>
      <c r="BT7" s="429"/>
      <c r="BU7" s="430"/>
      <c r="BV7" s="428">
        <v>155188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6871005</v>
      </c>
      <c r="CU7" s="429"/>
      <c r="CV7" s="429"/>
      <c r="CW7" s="429"/>
      <c r="CX7" s="429"/>
      <c r="CY7" s="429"/>
      <c r="CZ7" s="429"/>
      <c r="DA7" s="430"/>
      <c r="DB7" s="428">
        <v>6781670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408708</v>
      </c>
      <c r="BO8" s="429"/>
      <c r="BP8" s="429"/>
      <c r="BQ8" s="429"/>
      <c r="BR8" s="429"/>
      <c r="BS8" s="429"/>
      <c r="BT8" s="429"/>
      <c r="BU8" s="430"/>
      <c r="BV8" s="428">
        <v>341940</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0.71</v>
      </c>
      <c r="CU8" s="469"/>
      <c r="CV8" s="469"/>
      <c r="CW8" s="469"/>
      <c r="CX8" s="469"/>
      <c r="CY8" s="469"/>
      <c r="CZ8" s="469"/>
      <c r="DA8" s="470"/>
      <c r="DB8" s="468">
        <v>0.71</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34626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61587</v>
      </c>
      <c r="BO9" s="429"/>
      <c r="BP9" s="429"/>
      <c r="BQ9" s="429"/>
      <c r="BR9" s="429"/>
      <c r="BS9" s="429"/>
      <c r="BT9" s="429"/>
      <c r="BU9" s="430"/>
      <c r="BV9" s="428">
        <v>5472</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10</v>
      </c>
      <c r="CU9" s="426"/>
      <c r="CV9" s="426"/>
      <c r="CW9" s="426"/>
      <c r="CX9" s="426"/>
      <c r="CY9" s="426"/>
      <c r="CZ9" s="426"/>
      <c r="DA9" s="427"/>
      <c r="DB9" s="425">
        <v>10.5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33338</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109</v>
      </c>
      <c r="AV10" s="461"/>
      <c r="AW10" s="461"/>
      <c r="AX10" s="461"/>
      <c r="AY10" s="462" t="s">
        <v>120</v>
      </c>
      <c r="AZ10" s="463"/>
      <c r="BA10" s="463"/>
      <c r="BB10" s="463"/>
      <c r="BC10" s="463"/>
      <c r="BD10" s="463"/>
      <c r="BE10" s="463"/>
      <c r="BF10" s="463"/>
      <c r="BG10" s="463"/>
      <c r="BH10" s="463"/>
      <c r="BI10" s="463"/>
      <c r="BJ10" s="463"/>
      <c r="BK10" s="463"/>
      <c r="BL10" s="463"/>
      <c r="BM10" s="464"/>
      <c r="BN10" s="428">
        <v>90424</v>
      </c>
      <c r="BO10" s="429"/>
      <c r="BP10" s="429"/>
      <c r="BQ10" s="429"/>
      <c r="BR10" s="429"/>
      <c r="BS10" s="429"/>
      <c r="BT10" s="429"/>
      <c r="BU10" s="430"/>
      <c r="BV10" s="428">
        <v>0</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94</v>
      </c>
      <c r="AV11" s="461"/>
      <c r="AW11" s="461"/>
      <c r="AX11" s="461"/>
      <c r="AY11" s="462" t="s">
        <v>125</v>
      </c>
      <c r="AZ11" s="463"/>
      <c r="BA11" s="463"/>
      <c r="BB11" s="463"/>
      <c r="BC11" s="463"/>
      <c r="BD11" s="463"/>
      <c r="BE11" s="463"/>
      <c r="BF11" s="463"/>
      <c r="BG11" s="463"/>
      <c r="BH11" s="463"/>
      <c r="BI11" s="463"/>
      <c r="BJ11" s="463"/>
      <c r="BK11" s="463"/>
      <c r="BL11" s="463"/>
      <c r="BM11" s="464"/>
      <c r="BN11" s="428">
        <v>52223</v>
      </c>
      <c r="BO11" s="429"/>
      <c r="BP11" s="429"/>
      <c r="BQ11" s="429"/>
      <c r="BR11" s="429"/>
      <c r="BS11" s="429"/>
      <c r="BT11" s="429"/>
      <c r="BU11" s="430"/>
      <c r="BV11" s="428">
        <v>47621</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35233</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127</v>
      </c>
      <c r="CU12" s="469"/>
      <c r="CV12" s="469"/>
      <c r="CW12" s="469"/>
      <c r="CX12" s="469"/>
      <c r="CY12" s="469"/>
      <c r="CZ12" s="469"/>
      <c r="DA12" s="470"/>
      <c r="DB12" s="468" t="s">
        <v>127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35032</v>
      </c>
      <c r="S13" s="510"/>
      <c r="T13" s="510"/>
      <c r="U13" s="510"/>
      <c r="V13" s="511"/>
      <c r="W13" s="444" t="s">
        <v>137</v>
      </c>
      <c r="X13" s="445"/>
      <c r="Y13" s="445"/>
      <c r="Z13" s="445"/>
      <c r="AA13" s="445"/>
      <c r="AB13" s="435"/>
      <c r="AC13" s="479">
        <v>744</v>
      </c>
      <c r="AD13" s="480"/>
      <c r="AE13" s="480"/>
      <c r="AF13" s="480"/>
      <c r="AG13" s="519"/>
      <c r="AH13" s="479">
        <v>740</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204234</v>
      </c>
      <c r="BO13" s="429"/>
      <c r="BP13" s="429"/>
      <c r="BQ13" s="429"/>
      <c r="BR13" s="429"/>
      <c r="BS13" s="429"/>
      <c r="BT13" s="429"/>
      <c r="BU13" s="430"/>
      <c r="BV13" s="428">
        <v>53093</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4.3</v>
      </c>
      <c r="CU13" s="426"/>
      <c r="CV13" s="426"/>
      <c r="CW13" s="426"/>
      <c r="CX13" s="426"/>
      <c r="CY13" s="426"/>
      <c r="CZ13" s="426"/>
      <c r="DA13" s="427"/>
      <c r="DB13" s="425">
        <v>4.4000000000000004</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35147</v>
      </c>
      <c r="S14" s="510"/>
      <c r="T14" s="510"/>
      <c r="U14" s="510"/>
      <c r="V14" s="511"/>
      <c r="W14" s="418"/>
      <c r="X14" s="419"/>
      <c r="Y14" s="419"/>
      <c r="Z14" s="419"/>
      <c r="AA14" s="419"/>
      <c r="AB14" s="408"/>
      <c r="AC14" s="512">
        <v>4.7</v>
      </c>
      <c r="AD14" s="513"/>
      <c r="AE14" s="513"/>
      <c r="AF14" s="513"/>
      <c r="AG14" s="514"/>
      <c r="AH14" s="512">
        <v>4.9000000000000004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t="s">
        <v>127</v>
      </c>
      <c r="CU14" s="524"/>
      <c r="CV14" s="524"/>
      <c r="CW14" s="524"/>
      <c r="CX14" s="524"/>
      <c r="CY14" s="524"/>
      <c r="CZ14" s="524"/>
      <c r="DA14" s="525"/>
      <c r="DB14" s="523" t="s">
        <v>127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34946</v>
      </c>
      <c r="S15" s="510"/>
      <c r="T15" s="510"/>
      <c r="U15" s="510"/>
      <c r="V15" s="511"/>
      <c r="W15" s="444" t="s">
        <v>144</v>
      </c>
      <c r="X15" s="445"/>
      <c r="Y15" s="445"/>
      <c r="Z15" s="445"/>
      <c r="AA15" s="445"/>
      <c r="AB15" s="435"/>
      <c r="AC15" s="479">
        <v>4432</v>
      </c>
      <c r="AD15" s="480"/>
      <c r="AE15" s="480"/>
      <c r="AF15" s="480"/>
      <c r="AG15" s="519"/>
      <c r="AH15" s="479">
        <v>4414</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3830563</v>
      </c>
      <c r="BO15" s="392"/>
      <c r="BP15" s="392"/>
      <c r="BQ15" s="392"/>
      <c r="BR15" s="392"/>
      <c r="BS15" s="392"/>
      <c r="BT15" s="392"/>
      <c r="BU15" s="393"/>
      <c r="BV15" s="391">
        <v>3761592</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27.8</v>
      </c>
      <c r="AD16" s="513"/>
      <c r="AE16" s="513"/>
      <c r="AF16" s="513"/>
      <c r="AG16" s="514"/>
      <c r="AH16" s="512">
        <v>29.1</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5324792</v>
      </c>
      <c r="BO16" s="429"/>
      <c r="BP16" s="429"/>
      <c r="BQ16" s="429"/>
      <c r="BR16" s="429"/>
      <c r="BS16" s="429"/>
      <c r="BT16" s="429"/>
      <c r="BU16" s="430"/>
      <c r="BV16" s="428">
        <v>5285467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10758</v>
      </c>
      <c r="AD17" s="480"/>
      <c r="AE17" s="480"/>
      <c r="AF17" s="480"/>
      <c r="AG17" s="519"/>
      <c r="AH17" s="479">
        <v>9993</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4879336</v>
      </c>
      <c r="BO17" s="429"/>
      <c r="BP17" s="429"/>
      <c r="BQ17" s="429"/>
      <c r="BR17" s="429"/>
      <c r="BS17" s="429"/>
      <c r="BT17" s="429"/>
      <c r="BU17" s="430"/>
      <c r="BV17" s="428">
        <v>4789463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154</v>
      </c>
      <c r="C18" s="471"/>
      <c r="D18" s="471"/>
      <c r="E18" s="540"/>
      <c r="F18" s="540"/>
      <c r="G18" s="540"/>
      <c r="H18" s="540"/>
      <c r="I18" s="540"/>
      <c r="J18" s="540"/>
      <c r="K18" s="540"/>
      <c r="L18" s="541">
        <v>16.27</v>
      </c>
      <c r="M18" s="541"/>
      <c r="N18" s="541"/>
      <c r="O18" s="541"/>
      <c r="P18" s="541"/>
      <c r="Q18" s="541"/>
      <c r="R18" s="542"/>
      <c r="S18" s="542"/>
      <c r="T18" s="542"/>
      <c r="U18" s="542"/>
      <c r="V18" s="543"/>
      <c r="W18" s="446"/>
      <c r="X18" s="447"/>
      <c r="Y18" s="447"/>
      <c r="Z18" s="447"/>
      <c r="AA18" s="447"/>
      <c r="AB18" s="438"/>
      <c r="AC18" s="544">
        <v>67.5</v>
      </c>
      <c r="AD18" s="545"/>
      <c r="AE18" s="545"/>
      <c r="AF18" s="545"/>
      <c r="AG18" s="546"/>
      <c r="AH18" s="544">
        <v>66</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5751091</v>
      </c>
      <c r="BO18" s="429"/>
      <c r="BP18" s="429"/>
      <c r="BQ18" s="429"/>
      <c r="BR18" s="429"/>
      <c r="BS18" s="429"/>
      <c r="BT18" s="429"/>
      <c r="BU18" s="430"/>
      <c r="BV18" s="428">
        <v>5654075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156</v>
      </c>
      <c r="C19" s="471"/>
      <c r="D19" s="471"/>
      <c r="E19" s="540"/>
      <c r="F19" s="540"/>
      <c r="G19" s="540"/>
      <c r="H19" s="540"/>
      <c r="I19" s="540"/>
      <c r="J19" s="540"/>
      <c r="K19" s="540"/>
      <c r="L19" s="548">
        <v>2128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7549555</v>
      </c>
      <c r="BO19" s="429"/>
      <c r="BP19" s="429"/>
      <c r="BQ19" s="429"/>
      <c r="BR19" s="429"/>
      <c r="BS19" s="429"/>
      <c r="BT19" s="429"/>
      <c r="BU19" s="430"/>
      <c r="BV19" s="428">
        <v>7395162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158</v>
      </c>
      <c r="C20" s="471"/>
      <c r="D20" s="471"/>
      <c r="E20" s="540"/>
      <c r="F20" s="540"/>
      <c r="G20" s="540"/>
      <c r="H20" s="540"/>
      <c r="I20" s="540"/>
      <c r="J20" s="540"/>
      <c r="K20" s="540"/>
      <c r="L20" s="548">
        <v>13133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9611620</v>
      </c>
      <c r="BO23" s="429"/>
      <c r="BP23" s="429"/>
      <c r="BQ23" s="429"/>
      <c r="BR23" s="429"/>
      <c r="BS23" s="429"/>
      <c r="BT23" s="429"/>
      <c r="BU23" s="430"/>
      <c r="BV23" s="428">
        <v>8103276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167</v>
      </c>
      <c r="F24" s="458"/>
      <c r="G24" s="458"/>
      <c r="H24" s="458"/>
      <c r="I24" s="458"/>
      <c r="J24" s="458"/>
      <c r="K24" s="459"/>
      <c r="L24" s="479">
        <v>1</v>
      </c>
      <c r="M24" s="480"/>
      <c r="N24" s="480"/>
      <c r="O24" s="480"/>
      <c r="P24" s="519"/>
      <c r="Q24" s="479">
        <v>7930</v>
      </c>
      <c r="R24" s="480"/>
      <c r="S24" s="480"/>
      <c r="T24" s="480"/>
      <c r="U24" s="480"/>
      <c r="V24" s="519"/>
      <c r="W24" s="578"/>
      <c r="X24" s="566"/>
      <c r="Y24" s="567"/>
      <c r="Z24" s="478" t="s">
        <v>168</v>
      </c>
      <c r="AA24" s="458"/>
      <c r="AB24" s="458"/>
      <c r="AC24" s="458"/>
      <c r="AD24" s="458"/>
      <c r="AE24" s="458"/>
      <c r="AF24" s="458"/>
      <c r="AG24" s="459"/>
      <c r="AH24" s="479">
        <v>147</v>
      </c>
      <c r="AI24" s="480"/>
      <c r="AJ24" s="480"/>
      <c r="AK24" s="480"/>
      <c r="AL24" s="519"/>
      <c r="AM24" s="479">
        <v>459963</v>
      </c>
      <c r="AN24" s="480"/>
      <c r="AO24" s="480"/>
      <c r="AP24" s="480"/>
      <c r="AQ24" s="480"/>
      <c r="AR24" s="519"/>
      <c r="AS24" s="479">
        <v>3129</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6820812</v>
      </c>
      <c r="BO24" s="429"/>
      <c r="BP24" s="429"/>
      <c r="BQ24" s="429"/>
      <c r="BR24" s="429"/>
      <c r="BS24" s="429"/>
      <c r="BT24" s="429"/>
      <c r="BU24" s="430"/>
      <c r="BV24" s="428">
        <v>6994410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170</v>
      </c>
      <c r="F25" s="458"/>
      <c r="G25" s="458"/>
      <c r="H25" s="458"/>
      <c r="I25" s="458"/>
      <c r="J25" s="458"/>
      <c r="K25" s="459"/>
      <c r="L25" s="479">
        <v>2</v>
      </c>
      <c r="M25" s="480"/>
      <c r="N25" s="480"/>
      <c r="O25" s="480"/>
      <c r="P25" s="519"/>
      <c r="Q25" s="479">
        <v>6344</v>
      </c>
      <c r="R25" s="480"/>
      <c r="S25" s="480"/>
      <c r="T25" s="480"/>
      <c r="U25" s="480"/>
      <c r="V25" s="519"/>
      <c r="W25" s="578"/>
      <c r="X25" s="566"/>
      <c r="Y25" s="567"/>
      <c r="Z25" s="478" t="s">
        <v>171</v>
      </c>
      <c r="AA25" s="458"/>
      <c r="AB25" s="458"/>
      <c r="AC25" s="458"/>
      <c r="AD25" s="458"/>
      <c r="AE25" s="458"/>
      <c r="AF25" s="458"/>
      <c r="AG25" s="459"/>
      <c r="AH25" s="479" t="s">
        <v>127</v>
      </c>
      <c r="AI25" s="480"/>
      <c r="AJ25" s="480"/>
      <c r="AK25" s="480"/>
      <c r="AL25" s="519"/>
      <c r="AM25" s="479" t="s">
        <v>127</v>
      </c>
      <c r="AN25" s="480"/>
      <c r="AO25" s="480"/>
      <c r="AP25" s="480"/>
      <c r="AQ25" s="480"/>
      <c r="AR25" s="519"/>
      <c r="AS25" s="479" t="s">
        <v>127</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774949</v>
      </c>
      <c r="BO25" s="392"/>
      <c r="BP25" s="392"/>
      <c r="BQ25" s="392"/>
      <c r="BR25" s="392"/>
      <c r="BS25" s="392"/>
      <c r="BT25" s="392"/>
      <c r="BU25" s="393"/>
      <c r="BV25" s="391" t="s">
        <v>127</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173</v>
      </c>
      <c r="F26" s="458"/>
      <c r="G26" s="458"/>
      <c r="H26" s="458"/>
      <c r="I26" s="458"/>
      <c r="J26" s="458"/>
      <c r="K26" s="459"/>
      <c r="L26" s="479">
        <v>1</v>
      </c>
      <c r="M26" s="480"/>
      <c r="N26" s="480"/>
      <c r="O26" s="480"/>
      <c r="P26" s="519"/>
      <c r="Q26" s="479">
        <v>5868</v>
      </c>
      <c r="R26" s="480"/>
      <c r="S26" s="480"/>
      <c r="T26" s="480"/>
      <c r="U26" s="480"/>
      <c r="V26" s="519"/>
      <c r="W26" s="578"/>
      <c r="X26" s="566"/>
      <c r="Y26" s="567"/>
      <c r="Z26" s="478" t="s">
        <v>174</v>
      </c>
      <c r="AA26" s="588"/>
      <c r="AB26" s="588"/>
      <c r="AC26" s="588"/>
      <c r="AD26" s="588"/>
      <c r="AE26" s="588"/>
      <c r="AF26" s="588"/>
      <c r="AG26" s="589"/>
      <c r="AH26" s="479">
        <v>23</v>
      </c>
      <c r="AI26" s="480"/>
      <c r="AJ26" s="480"/>
      <c r="AK26" s="480"/>
      <c r="AL26" s="519"/>
      <c r="AM26" s="479">
        <v>83053</v>
      </c>
      <c r="AN26" s="480"/>
      <c r="AO26" s="480"/>
      <c r="AP26" s="480"/>
      <c r="AQ26" s="480"/>
      <c r="AR26" s="519"/>
      <c r="AS26" s="479">
        <v>3611</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176</v>
      </c>
      <c r="BO26" s="429"/>
      <c r="BP26" s="429"/>
      <c r="BQ26" s="429"/>
      <c r="BR26" s="429"/>
      <c r="BS26" s="429"/>
      <c r="BT26" s="429"/>
      <c r="BU26" s="430"/>
      <c r="BV26" s="428" t="s">
        <v>176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177</v>
      </c>
      <c r="F27" s="458"/>
      <c r="G27" s="458"/>
      <c r="H27" s="458"/>
      <c r="I27" s="458"/>
      <c r="J27" s="458"/>
      <c r="K27" s="459"/>
      <c r="L27" s="479">
        <v>1</v>
      </c>
      <c r="M27" s="480"/>
      <c r="N27" s="480"/>
      <c r="O27" s="480"/>
      <c r="P27" s="519"/>
      <c r="Q27" s="479">
        <v>3330</v>
      </c>
      <c r="R27" s="480"/>
      <c r="S27" s="480"/>
      <c r="T27" s="480"/>
      <c r="U27" s="480"/>
      <c r="V27" s="519"/>
      <c r="W27" s="578"/>
      <c r="X27" s="566"/>
      <c r="Y27" s="567"/>
      <c r="Z27" s="478" t="s">
        <v>178</v>
      </c>
      <c r="AA27" s="458"/>
      <c r="AB27" s="458"/>
      <c r="AC27" s="458"/>
      <c r="AD27" s="458"/>
      <c r="AE27" s="458"/>
      <c r="AF27" s="458"/>
      <c r="AG27" s="459"/>
      <c r="AH27" s="479">
        <v>33</v>
      </c>
      <c r="AI27" s="480"/>
      <c r="AJ27" s="480"/>
      <c r="AK27" s="480"/>
      <c r="AL27" s="519"/>
      <c r="AM27" s="479">
        <v>103191</v>
      </c>
      <c r="AN27" s="480"/>
      <c r="AO27" s="480"/>
      <c r="AP27" s="480"/>
      <c r="AQ27" s="480"/>
      <c r="AR27" s="519"/>
      <c r="AS27" s="479">
        <v>3127</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28470</v>
      </c>
      <c r="BO27" s="602"/>
      <c r="BP27" s="602"/>
      <c r="BQ27" s="602"/>
      <c r="BR27" s="602"/>
      <c r="BS27" s="602"/>
      <c r="BT27" s="602"/>
      <c r="BU27" s="603"/>
      <c r="BV27" s="601">
        <v>28470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8"/>
      <c r="G28" s="458"/>
      <c r="H28" s="458"/>
      <c r="I28" s="458"/>
      <c r="J28" s="458"/>
      <c r="K28" s="459"/>
      <c r="L28" s="479">
        <v>1</v>
      </c>
      <c r="M28" s="480"/>
      <c r="N28" s="480"/>
      <c r="O28" s="480"/>
      <c r="P28" s="519"/>
      <c r="Q28" s="479">
        <v>2775</v>
      </c>
      <c r="R28" s="480"/>
      <c r="S28" s="480"/>
      <c r="T28" s="480"/>
      <c r="U28" s="480"/>
      <c r="V28" s="519"/>
      <c r="W28" s="578"/>
      <c r="X28" s="566"/>
      <c r="Y28" s="567"/>
      <c r="Z28" s="478" t="s">
        <v>181</v>
      </c>
      <c r="AA28" s="458"/>
      <c r="AB28" s="458"/>
      <c r="AC28" s="458"/>
      <c r="AD28" s="458"/>
      <c r="AE28" s="458"/>
      <c r="AF28" s="458"/>
      <c r="AG28" s="459"/>
      <c r="AH28" s="479" t="s">
        <v>127</v>
      </c>
      <c r="AI28" s="480"/>
      <c r="AJ28" s="480"/>
      <c r="AK28" s="480"/>
      <c r="AL28" s="519"/>
      <c r="AM28" s="479" t="s">
        <v>176</v>
      </c>
      <c r="AN28" s="480"/>
      <c r="AO28" s="480"/>
      <c r="AP28" s="480"/>
      <c r="AQ28" s="480"/>
      <c r="AR28" s="519"/>
      <c r="AS28" s="479" t="s">
        <v>127</v>
      </c>
      <c r="AT28" s="480"/>
      <c r="AU28" s="480"/>
      <c r="AV28" s="480"/>
      <c r="AW28" s="480"/>
      <c r="AX28" s="481"/>
      <c r="AY28" s="604" t="s">
        <v>182</v>
      </c>
      <c r="AZ28" s="605"/>
      <c r="BA28" s="605"/>
      <c r="BB28" s="606"/>
      <c r="BC28" s="388" t="s">
        <v>48</v>
      </c>
      <c r="BD28" s="389"/>
      <c r="BE28" s="389"/>
      <c r="BF28" s="389"/>
      <c r="BG28" s="389"/>
      <c r="BH28" s="389"/>
      <c r="BI28" s="389"/>
      <c r="BJ28" s="389"/>
      <c r="BK28" s="389"/>
      <c r="BL28" s="389"/>
      <c r="BM28" s="390"/>
      <c r="BN28" s="391">
        <v>967727</v>
      </c>
      <c r="BO28" s="392"/>
      <c r="BP28" s="392"/>
      <c r="BQ28" s="392"/>
      <c r="BR28" s="392"/>
      <c r="BS28" s="392"/>
      <c r="BT28" s="392"/>
      <c r="BU28" s="393"/>
      <c r="BV28" s="391">
        <v>842603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8"/>
      <c r="G29" s="458"/>
      <c r="H29" s="458"/>
      <c r="I29" s="458"/>
      <c r="J29" s="458"/>
      <c r="K29" s="459"/>
      <c r="L29" s="479">
        <v>14</v>
      </c>
      <c r="M29" s="480"/>
      <c r="N29" s="480"/>
      <c r="O29" s="480"/>
      <c r="P29" s="519"/>
      <c r="Q29" s="479">
        <v>2220</v>
      </c>
      <c r="R29" s="480"/>
      <c r="S29" s="480"/>
      <c r="T29" s="480"/>
      <c r="U29" s="480"/>
      <c r="V29" s="519"/>
      <c r="W29" s="579"/>
      <c r="X29" s="580"/>
      <c r="Y29" s="581"/>
      <c r="Z29" s="478" t="s">
        <v>184</v>
      </c>
      <c r="AA29" s="458"/>
      <c r="AB29" s="458"/>
      <c r="AC29" s="458"/>
      <c r="AD29" s="458"/>
      <c r="AE29" s="458"/>
      <c r="AF29" s="458"/>
      <c r="AG29" s="459"/>
      <c r="AH29" s="479">
        <v>180</v>
      </c>
      <c r="AI29" s="480"/>
      <c r="AJ29" s="480"/>
      <c r="AK29" s="480"/>
      <c r="AL29" s="519"/>
      <c r="AM29" s="479">
        <v>563154</v>
      </c>
      <c r="AN29" s="480"/>
      <c r="AO29" s="480"/>
      <c r="AP29" s="480"/>
      <c r="AQ29" s="480"/>
      <c r="AR29" s="519"/>
      <c r="AS29" s="479">
        <v>3129</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352866</v>
      </c>
      <c r="BO29" s="429"/>
      <c r="BP29" s="429"/>
      <c r="BQ29" s="429"/>
      <c r="BR29" s="429"/>
      <c r="BS29" s="429"/>
      <c r="BT29" s="429"/>
      <c r="BU29" s="430"/>
      <c r="BV29" s="428">
        <v>352811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96.5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3214862</v>
      </c>
      <c r="BO30" s="602"/>
      <c r="BP30" s="602"/>
      <c r="BQ30" s="602"/>
      <c r="BR30" s="602"/>
      <c r="BS30" s="602"/>
      <c r="BT30" s="602"/>
      <c r="BU30" s="603"/>
      <c r="BV30" s="601">
        <v>4294064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195</v>
      </c>
      <c r="V33" s="452"/>
      <c r="W33" s="417" t="s">
        <v>194</v>
      </c>
      <c r="X33" s="417"/>
      <c r="Y33" s="417"/>
      <c r="Z33" s="417"/>
      <c r="AA33" s="417"/>
      <c r="AB33" s="417"/>
      <c r="AC33" s="417"/>
      <c r="AD33" s="417"/>
      <c r="AE33" s="417"/>
      <c r="AF33" s="417"/>
      <c r="AG33" s="417"/>
      <c r="AH33" s="417"/>
      <c r="AI33" s="417"/>
      <c r="AJ33" s="417"/>
      <c r="AK33" s="417"/>
      <c r="AL33" s="215"/>
      <c r="AM33" s="452" t="s">
        <v>193</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195</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国民健康保険事業会計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下水道事業会計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徳島県市町村議会議員公務災害補償等組合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藍住町土地開発公社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介護保険事業会計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徳島県市町村総合事務組合</v>
      </c>
      <c r="BZ35" s="615"/>
      <c r="CA35" s="615"/>
      <c r="CB35" s="615"/>
      <c r="CC35" s="615"/>
      <c r="CD35" s="615"/>
      <c r="CE35" s="615"/>
      <c r="CF35" s="615"/>
      <c r="CG35" s="615"/>
      <c r="CH35" s="615"/>
      <c r="CI35" s="615"/>
      <c r="CJ35" s="615"/>
      <c r="CK35" s="615"/>
      <c r="CL35" s="615"/>
      <c r="CM35" s="615"/>
      <c r="CN35" s="213"/>
      <c r="CO35" s="614">
        <f t="shared" ref="CO35:CO43" si="3">IF(CQ35="","",CO34+1)</f>
        <v>16</v>
      </c>
      <c r="CP35" s="614"/>
      <c r="CQ35" s="615" t="str">
        <f>IF('各会計、関係団体の財政状況及び健全化判断比率'!BS8="","",'各会計、関係団体の財政状況及び健全化判断比率'!BS8)</f>
        <v>エーアイテレビ（株）</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後期高齢者医療事業会計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徳島県市町村総合事務組合（徳島滞納整理機構特別会計）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介護サービス事業会計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板野西部青少年補導センター組合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板野東部消防組合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徳島県後期高齢者医療広域連合（一般会計）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徳島県後期高齢者医療広域連合（後期高齢者医療事業会計）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PcvYhoJF+SyJMDRKMAwdqMSyl4nlO+QGvKhHvTubQ5qpCk79LdeNwMf2ZehPJeqyMeljAOYzDYPjGdScJQxOw==" saltValue="zl7RH6v0WtFE7vbvidl4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06" t="s">
        <v>565</v>
      </c>
      <c r="D34" s="1206"/>
      <c r="E34" s="1207"/>
      <c r="F34" s="32">
        <v>12.4</v>
      </c>
      <c r="G34" s="33">
        <v>14.41</v>
      </c>
      <c r="H34" s="33">
        <v>16.02</v>
      </c>
      <c r="I34" s="33">
        <v>15.66</v>
      </c>
      <c r="J34" s="34">
        <v>16.71</v>
      </c>
      <c r="K34" s="22"/>
      <c r="L34" s="22"/>
      <c r="M34" s="22"/>
      <c r="N34" s="22"/>
      <c r="O34" s="22"/>
      <c r="P34" s="22"/>
    </row>
    <row r="35" spans="1:16" ht="39" customHeight="1" x14ac:dyDescent="0.15">
      <c r="A35" s="22"/>
      <c r="B35" s="35"/>
      <c r="C35" s="1200" t="s">
        <v>566</v>
      </c>
      <c r="D35" s="1201"/>
      <c r="E35" s="1202"/>
      <c r="F35" s="36">
        <v>3.43</v>
      </c>
      <c r="G35" s="37">
        <v>2.9</v>
      </c>
      <c r="H35" s="37">
        <v>4.9800000000000004</v>
      </c>
      <c r="I35" s="37">
        <v>5.04</v>
      </c>
      <c r="J35" s="38">
        <v>5.94</v>
      </c>
      <c r="K35" s="22"/>
      <c r="L35" s="22"/>
      <c r="M35" s="22"/>
      <c r="N35" s="22"/>
      <c r="O35" s="22"/>
      <c r="P35" s="22"/>
    </row>
    <row r="36" spans="1:16" ht="39" customHeight="1" x14ac:dyDescent="0.15">
      <c r="A36" s="22"/>
      <c r="B36" s="35"/>
      <c r="C36" s="1200" t="s">
        <v>567</v>
      </c>
      <c r="D36" s="1201"/>
      <c r="E36" s="1202"/>
      <c r="F36" s="36">
        <v>0.12</v>
      </c>
      <c r="G36" s="37">
        <v>0.35</v>
      </c>
      <c r="H36" s="37">
        <v>1.38</v>
      </c>
      <c r="I36" s="37">
        <v>2.16</v>
      </c>
      <c r="J36" s="38">
        <v>1.54</v>
      </c>
      <c r="K36" s="22"/>
      <c r="L36" s="22"/>
      <c r="M36" s="22"/>
      <c r="N36" s="22"/>
      <c r="O36" s="22"/>
      <c r="P36" s="22"/>
    </row>
    <row r="37" spans="1:16" ht="39" customHeight="1" x14ac:dyDescent="0.15">
      <c r="A37" s="22"/>
      <c r="B37" s="35"/>
      <c r="C37" s="1200" t="s">
        <v>568</v>
      </c>
      <c r="D37" s="1201"/>
      <c r="E37" s="1202"/>
      <c r="F37" s="36">
        <v>0</v>
      </c>
      <c r="G37" s="37">
        <v>0.35</v>
      </c>
      <c r="H37" s="37">
        <v>0.86</v>
      </c>
      <c r="I37" s="37">
        <v>0.35</v>
      </c>
      <c r="J37" s="38">
        <v>0.88</v>
      </c>
      <c r="K37" s="22"/>
      <c r="L37" s="22"/>
      <c r="M37" s="22"/>
      <c r="N37" s="22"/>
      <c r="O37" s="22"/>
      <c r="P37" s="22"/>
    </row>
    <row r="38" spans="1:16" ht="39" customHeight="1" x14ac:dyDescent="0.15">
      <c r="A38" s="22"/>
      <c r="B38" s="35"/>
      <c r="C38" s="1200" t="s">
        <v>569</v>
      </c>
      <c r="D38" s="1201"/>
      <c r="E38" s="1202"/>
      <c r="F38" s="36">
        <v>0.28999999999999998</v>
      </c>
      <c r="G38" s="37">
        <v>0.11</v>
      </c>
      <c r="H38" s="37">
        <v>0.09</v>
      </c>
      <c r="I38" s="37">
        <v>0.19</v>
      </c>
      <c r="J38" s="38">
        <v>0.27</v>
      </c>
      <c r="K38" s="22"/>
      <c r="L38" s="22"/>
      <c r="M38" s="22"/>
      <c r="N38" s="22"/>
      <c r="O38" s="22"/>
      <c r="P38" s="22"/>
    </row>
    <row r="39" spans="1:16" ht="39" customHeight="1" x14ac:dyDescent="0.15">
      <c r="A39" s="22"/>
      <c r="B39" s="35"/>
      <c r="C39" s="1200" t="s">
        <v>570</v>
      </c>
      <c r="D39" s="1201"/>
      <c r="E39" s="1202"/>
      <c r="F39" s="36">
        <v>0.13</v>
      </c>
      <c r="G39" s="37">
        <v>0.14000000000000001</v>
      </c>
      <c r="H39" s="37">
        <v>0.14000000000000001</v>
      </c>
      <c r="I39" s="37">
        <v>4.17</v>
      </c>
      <c r="J39" s="38">
        <v>0.15</v>
      </c>
      <c r="K39" s="22"/>
      <c r="L39" s="22"/>
      <c r="M39" s="22"/>
      <c r="N39" s="22"/>
      <c r="O39" s="22"/>
      <c r="P39" s="22"/>
    </row>
    <row r="40" spans="1:16" ht="39" customHeight="1" x14ac:dyDescent="0.15">
      <c r="A40" s="22"/>
      <c r="B40" s="35"/>
      <c r="C40" s="1200" t="s">
        <v>571</v>
      </c>
      <c r="D40" s="1201"/>
      <c r="E40" s="1202"/>
      <c r="F40" s="36">
        <v>0</v>
      </c>
      <c r="G40" s="37">
        <v>0</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572</v>
      </c>
      <c r="D42" s="1201"/>
      <c r="E42" s="1202"/>
      <c r="F42" s="36" t="s">
        <v>517</v>
      </c>
      <c r="G42" s="37" t="s">
        <v>517</v>
      </c>
      <c r="H42" s="37" t="s">
        <v>517</v>
      </c>
      <c r="I42" s="37" t="s">
        <v>517</v>
      </c>
      <c r="J42" s="38" t="s">
        <v>517</v>
      </c>
      <c r="K42" s="22"/>
      <c r="L42" s="22"/>
      <c r="M42" s="22"/>
      <c r="N42" s="22"/>
      <c r="O42" s="22"/>
      <c r="P42" s="22"/>
    </row>
    <row r="43" spans="1:16" ht="39" customHeight="1" thickBot="1" x14ac:dyDescent="0.2">
      <c r="A43" s="22"/>
      <c r="B43" s="40"/>
      <c r="C43" s="1203" t="s">
        <v>573</v>
      </c>
      <c r="D43" s="1204"/>
      <c r="E43" s="1205"/>
      <c r="F43" s="41">
        <v>0.87</v>
      </c>
      <c r="G43" s="42">
        <v>0</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npg/cAhMxCbSJriXqxowiTuMR2DJGZ3ToQP2NJIkRAMiz3dAjQKo3jMCcJ7Za+9T1sOYNjQhOfys4V6pZrgWg==" saltValue="MlPphmkb9C5DVUZB+Q+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760</v>
      </c>
      <c r="L45" s="60">
        <v>718</v>
      </c>
      <c r="M45" s="60">
        <v>733</v>
      </c>
      <c r="N45" s="60">
        <v>727</v>
      </c>
      <c r="O45" s="61">
        <v>704</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517</v>
      </c>
      <c r="L46" s="64" t="s">
        <v>517</v>
      </c>
      <c r="M46" s="64" t="s">
        <v>517</v>
      </c>
      <c r="N46" s="64" t="s">
        <v>517</v>
      </c>
      <c r="O46" s="65" t="s">
        <v>517</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517</v>
      </c>
      <c r="L47" s="64" t="s">
        <v>517</v>
      </c>
      <c r="M47" s="64" t="s">
        <v>517</v>
      </c>
      <c r="N47" s="64" t="s">
        <v>517</v>
      </c>
      <c r="O47" s="65" t="s">
        <v>517</v>
      </c>
      <c r="P47" s="48"/>
      <c r="Q47" s="48"/>
      <c r="R47" s="48"/>
      <c r="S47" s="48"/>
      <c r="T47" s="48"/>
      <c r="U47" s="48"/>
    </row>
    <row r="48" spans="1:21" ht="30.75" customHeight="1" x14ac:dyDescent="0.15">
      <c r="A48" s="48"/>
      <c r="B48" s="1210"/>
      <c r="C48" s="1211"/>
      <c r="D48" s="62"/>
      <c r="E48" s="1216" t="s">
        <v>15</v>
      </c>
      <c r="F48" s="1216"/>
      <c r="G48" s="1216"/>
      <c r="H48" s="1216"/>
      <c r="I48" s="1216"/>
      <c r="J48" s="1217"/>
      <c r="K48" s="63">
        <v>144</v>
      </c>
      <c r="L48" s="64">
        <v>172</v>
      </c>
      <c r="M48" s="64">
        <v>167</v>
      </c>
      <c r="N48" s="64">
        <v>161</v>
      </c>
      <c r="O48" s="65">
        <v>140</v>
      </c>
      <c r="P48" s="48"/>
      <c r="Q48" s="48"/>
      <c r="R48" s="48"/>
      <c r="S48" s="48"/>
      <c r="T48" s="48"/>
      <c r="U48" s="48"/>
    </row>
    <row r="49" spans="1:21" ht="30.75" customHeight="1" x14ac:dyDescent="0.15">
      <c r="A49" s="48"/>
      <c r="B49" s="1210"/>
      <c r="C49" s="1211"/>
      <c r="D49" s="62"/>
      <c r="E49" s="1216" t="s">
        <v>16</v>
      </c>
      <c r="F49" s="1216"/>
      <c r="G49" s="1216"/>
      <c r="H49" s="1216"/>
      <c r="I49" s="1216"/>
      <c r="J49" s="1217"/>
      <c r="K49" s="63">
        <v>63</v>
      </c>
      <c r="L49" s="64">
        <v>63</v>
      </c>
      <c r="M49" s="64">
        <v>63</v>
      </c>
      <c r="N49" s="64">
        <v>62</v>
      </c>
      <c r="O49" s="65">
        <v>64</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517</v>
      </c>
      <c r="L50" s="64" t="s">
        <v>517</v>
      </c>
      <c r="M50" s="64" t="s">
        <v>517</v>
      </c>
      <c r="N50" s="64" t="s">
        <v>517</v>
      </c>
      <c r="O50" s="65" t="s">
        <v>517</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517</v>
      </c>
      <c r="L51" s="64" t="s">
        <v>517</v>
      </c>
      <c r="M51" s="64" t="s">
        <v>517</v>
      </c>
      <c r="N51" s="64" t="s">
        <v>517</v>
      </c>
      <c r="O51" s="65" t="s">
        <v>517</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751</v>
      </c>
      <c r="L52" s="64">
        <v>698</v>
      </c>
      <c r="M52" s="64">
        <v>688</v>
      </c>
      <c r="N52" s="64">
        <v>670</v>
      </c>
      <c r="O52" s="65">
        <v>662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216</v>
      </c>
      <c r="L53" s="69">
        <v>255</v>
      </c>
      <c r="M53" s="69">
        <v>275</v>
      </c>
      <c r="N53" s="69">
        <v>280</v>
      </c>
      <c r="O53" s="70">
        <v>246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592</v>
      </c>
      <c r="L57" s="83" t="s">
        <v>592</v>
      </c>
      <c r="M57" s="83" t="s">
        <v>592</v>
      </c>
      <c r="N57" s="83" t="s">
        <v>592</v>
      </c>
      <c r="O57" s="84" t="s">
        <v>593</v>
      </c>
    </row>
    <row r="58" spans="1:21" ht="31.5" customHeight="1" thickBot="1" x14ac:dyDescent="0.2">
      <c r="B58" s="1226"/>
      <c r="C58" s="1227"/>
      <c r="D58" s="1231" t="s">
        <v>27</v>
      </c>
      <c r="E58" s="1232"/>
      <c r="F58" s="1232"/>
      <c r="G58" s="1232"/>
      <c r="H58" s="1232"/>
      <c r="I58" s="1232"/>
      <c r="J58" s="1233"/>
      <c r="K58" s="85" t="s">
        <v>592</v>
      </c>
      <c r="L58" s="86" t="s">
        <v>592</v>
      </c>
      <c r="M58" s="86" t="s">
        <v>592</v>
      </c>
      <c r="N58" s="86" t="s">
        <v>592</v>
      </c>
      <c r="O58" s="87" t="s">
        <v>594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hcj2IsYFn4MN2d6GGbntIbA9gFdHjwTpfquLpx0TA5J8bMJAF/DYFalBVOiEUV0E9vzXcNBtlMakv3ZjGPZtA==" saltValue="Qn6IqeUziXmXUPu05lwp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34" t="s">
        <v>30</v>
      </c>
      <c r="C41" s="1235"/>
      <c r="D41" s="101"/>
      <c r="E41" s="1240" t="s">
        <v>31</v>
      </c>
      <c r="F41" s="1240"/>
      <c r="G41" s="1240"/>
      <c r="H41" s="1241"/>
      <c r="I41" s="102">
        <v>8120</v>
      </c>
      <c r="J41" s="103">
        <v>8195</v>
      </c>
      <c r="K41" s="103">
        <v>8083</v>
      </c>
      <c r="L41" s="103">
        <v>8103</v>
      </c>
      <c r="M41" s="104">
        <v>9612</v>
      </c>
    </row>
    <row r="42" spans="2:13" ht="27.75" customHeight="1" x14ac:dyDescent="0.15">
      <c r="B42" s="1236"/>
      <c r="C42" s="1237"/>
      <c r="D42" s="105"/>
      <c r="E42" s="1242" t="s">
        <v>32</v>
      </c>
      <c r="F42" s="1242"/>
      <c r="G42" s="1242"/>
      <c r="H42" s="1243"/>
      <c r="I42" s="106" t="s">
        <v>517</v>
      </c>
      <c r="J42" s="107" t="s">
        <v>517</v>
      </c>
      <c r="K42" s="107" t="s">
        <v>517</v>
      </c>
      <c r="L42" s="107" t="s">
        <v>517</v>
      </c>
      <c r="M42" s="108" t="s">
        <v>517</v>
      </c>
    </row>
    <row r="43" spans="2:13" ht="27.75" customHeight="1" x14ac:dyDescent="0.15">
      <c r="B43" s="1236"/>
      <c r="C43" s="1237"/>
      <c r="D43" s="105"/>
      <c r="E43" s="1242" t="s">
        <v>33</v>
      </c>
      <c r="F43" s="1242"/>
      <c r="G43" s="1242"/>
      <c r="H43" s="1243"/>
      <c r="I43" s="106">
        <v>2480</v>
      </c>
      <c r="J43" s="107">
        <v>2480</v>
      </c>
      <c r="K43" s="107">
        <v>2472</v>
      </c>
      <c r="L43" s="107">
        <v>2440</v>
      </c>
      <c r="M43" s="108">
        <v>2410</v>
      </c>
    </row>
    <row r="44" spans="2:13" ht="27.75" customHeight="1" x14ac:dyDescent="0.15">
      <c r="B44" s="1236"/>
      <c r="C44" s="1237"/>
      <c r="D44" s="105"/>
      <c r="E44" s="1242" t="s">
        <v>34</v>
      </c>
      <c r="F44" s="1242"/>
      <c r="G44" s="1242"/>
      <c r="H44" s="1243"/>
      <c r="I44" s="106">
        <v>717</v>
      </c>
      <c r="J44" s="107">
        <v>666</v>
      </c>
      <c r="K44" s="107">
        <v>612</v>
      </c>
      <c r="L44" s="107">
        <v>559</v>
      </c>
      <c r="M44" s="108">
        <v>503</v>
      </c>
    </row>
    <row r="45" spans="2:13" ht="27.75" customHeight="1" x14ac:dyDescent="0.15">
      <c r="B45" s="1236"/>
      <c r="C45" s="1237"/>
      <c r="D45" s="105"/>
      <c r="E45" s="1242" t="s">
        <v>35</v>
      </c>
      <c r="F45" s="1242"/>
      <c r="G45" s="1242"/>
      <c r="H45" s="1243"/>
      <c r="I45" s="106">
        <v>295</v>
      </c>
      <c r="J45" s="107">
        <v>136</v>
      </c>
      <c r="K45" s="107">
        <v>182</v>
      </c>
      <c r="L45" s="107">
        <v>99</v>
      </c>
      <c r="M45" s="108">
        <v>50</v>
      </c>
    </row>
    <row r="46" spans="2:13" ht="27.75" customHeight="1" x14ac:dyDescent="0.15">
      <c r="B46" s="1236"/>
      <c r="C46" s="1237"/>
      <c r="D46" s="109"/>
      <c r="E46" s="1242" t="s">
        <v>36</v>
      </c>
      <c r="F46" s="1242"/>
      <c r="G46" s="1242"/>
      <c r="H46" s="1243"/>
      <c r="I46" s="106" t="s">
        <v>517</v>
      </c>
      <c r="J46" s="107" t="s">
        <v>517</v>
      </c>
      <c r="K46" s="107" t="s">
        <v>517</v>
      </c>
      <c r="L46" s="107" t="s">
        <v>517</v>
      </c>
      <c r="M46" s="108" t="s">
        <v>517</v>
      </c>
    </row>
    <row r="47" spans="2:13" ht="27.75" customHeight="1" x14ac:dyDescent="0.15">
      <c r="B47" s="1236"/>
      <c r="C47" s="1237"/>
      <c r="D47" s="110"/>
      <c r="E47" s="1244" t="s">
        <v>37</v>
      </c>
      <c r="F47" s="1245"/>
      <c r="G47" s="1245"/>
      <c r="H47" s="1246"/>
      <c r="I47" s="106" t="s">
        <v>517</v>
      </c>
      <c r="J47" s="107" t="s">
        <v>517</v>
      </c>
      <c r="K47" s="107" t="s">
        <v>517</v>
      </c>
      <c r="L47" s="107" t="s">
        <v>517</v>
      </c>
      <c r="M47" s="108" t="s">
        <v>517</v>
      </c>
    </row>
    <row r="48" spans="2:13" ht="27.75" customHeight="1" x14ac:dyDescent="0.15">
      <c r="B48" s="1236"/>
      <c r="C48" s="1237"/>
      <c r="D48" s="105"/>
      <c r="E48" s="1242" t="s">
        <v>38</v>
      </c>
      <c r="F48" s="1242"/>
      <c r="G48" s="1242"/>
      <c r="H48" s="1243"/>
      <c r="I48" s="106" t="s">
        <v>517</v>
      </c>
      <c r="J48" s="107" t="s">
        <v>517</v>
      </c>
      <c r="K48" s="107" t="s">
        <v>517</v>
      </c>
      <c r="L48" s="107" t="s">
        <v>517</v>
      </c>
      <c r="M48" s="108" t="s">
        <v>517</v>
      </c>
    </row>
    <row r="49" spans="2:13" ht="27.75" customHeight="1" x14ac:dyDescent="0.15">
      <c r="B49" s="1238"/>
      <c r="C49" s="1239"/>
      <c r="D49" s="105"/>
      <c r="E49" s="1242" t="s">
        <v>39</v>
      </c>
      <c r="F49" s="1242"/>
      <c r="G49" s="1242"/>
      <c r="H49" s="1243"/>
      <c r="I49" s="106" t="s">
        <v>517</v>
      </c>
      <c r="J49" s="107" t="s">
        <v>517</v>
      </c>
      <c r="K49" s="107" t="s">
        <v>517</v>
      </c>
      <c r="L49" s="107" t="s">
        <v>517</v>
      </c>
      <c r="M49" s="108" t="s">
        <v>517</v>
      </c>
    </row>
    <row r="50" spans="2:13" ht="27.75" customHeight="1" x14ac:dyDescent="0.15">
      <c r="B50" s="1247" t="s">
        <v>40</v>
      </c>
      <c r="C50" s="1248"/>
      <c r="D50" s="111"/>
      <c r="E50" s="1242" t="s">
        <v>41</v>
      </c>
      <c r="F50" s="1242"/>
      <c r="G50" s="1242"/>
      <c r="H50" s="1243"/>
      <c r="I50" s="106">
        <v>4350</v>
      </c>
      <c r="J50" s="107">
        <v>5052</v>
      </c>
      <c r="K50" s="107">
        <v>5375</v>
      </c>
      <c r="L50" s="107">
        <v>5845</v>
      </c>
      <c r="M50" s="108">
        <v>4901</v>
      </c>
    </row>
    <row r="51" spans="2:13" ht="27.75" customHeight="1" x14ac:dyDescent="0.15">
      <c r="B51" s="1236"/>
      <c r="C51" s="1237"/>
      <c r="D51" s="105"/>
      <c r="E51" s="1242" t="s">
        <v>42</v>
      </c>
      <c r="F51" s="1242"/>
      <c r="G51" s="1242"/>
      <c r="H51" s="1243"/>
      <c r="I51" s="106">
        <v>61</v>
      </c>
      <c r="J51" s="107">
        <v>50</v>
      </c>
      <c r="K51" s="107">
        <v>38</v>
      </c>
      <c r="L51" s="107">
        <v>23</v>
      </c>
      <c r="M51" s="108">
        <v>13</v>
      </c>
    </row>
    <row r="52" spans="2:13" ht="27.75" customHeight="1" x14ac:dyDescent="0.15">
      <c r="B52" s="1238"/>
      <c r="C52" s="1239"/>
      <c r="D52" s="105"/>
      <c r="E52" s="1242" t="s">
        <v>43</v>
      </c>
      <c r="F52" s="1242"/>
      <c r="G52" s="1242"/>
      <c r="H52" s="1243"/>
      <c r="I52" s="106">
        <v>7746</v>
      </c>
      <c r="J52" s="107">
        <v>7892</v>
      </c>
      <c r="K52" s="107">
        <v>8048</v>
      </c>
      <c r="L52" s="107">
        <v>8025</v>
      </c>
      <c r="M52" s="108">
        <v>7901</v>
      </c>
    </row>
    <row r="53" spans="2:13" ht="27.75" customHeight="1" thickBot="1" x14ac:dyDescent="0.2">
      <c r="B53" s="1249" t="s">
        <v>44</v>
      </c>
      <c r="C53" s="1250"/>
      <c r="D53" s="112"/>
      <c r="E53" s="1251" t="s">
        <v>45</v>
      </c>
      <c r="F53" s="1251"/>
      <c r="G53" s="1251"/>
      <c r="H53" s="1252"/>
      <c r="I53" s="113">
        <v>-546</v>
      </c>
      <c r="J53" s="114">
        <v>-1516</v>
      </c>
      <c r="K53" s="114">
        <v>-2112</v>
      </c>
      <c r="L53" s="114">
        <v>-2692</v>
      </c>
      <c r="M53" s="115">
        <v>-241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oilkb5PCuAg9csRbfICiMpf1rpNx421JTpJVZgfCJV9Sggmr3k/dBYYqu++RmdPRj26y8dqv1vIgA3DJQZasA==" saltValue="vSb78WbOWVs01NUoJk3X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C61" sqref="C61:E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61" t="s">
        <v>48</v>
      </c>
      <c r="D55" s="1261"/>
      <c r="E55" s="1262"/>
      <c r="F55" s="127">
        <v>809</v>
      </c>
      <c r="G55" s="127">
        <v>843</v>
      </c>
      <c r="H55" s="128">
        <v>968</v>
      </c>
    </row>
    <row r="56" spans="2:8" ht="52.5" customHeight="1" x14ac:dyDescent="0.15">
      <c r="B56" s="129"/>
      <c r="C56" s="1263" t="s">
        <v>49</v>
      </c>
      <c r="D56" s="1263"/>
      <c r="E56" s="1264"/>
      <c r="F56" s="130">
        <v>293</v>
      </c>
      <c r="G56" s="130">
        <v>353</v>
      </c>
      <c r="H56" s="131">
        <v>353</v>
      </c>
    </row>
    <row r="57" spans="2:8" ht="53.25" customHeight="1" x14ac:dyDescent="0.15">
      <c r="B57" s="129"/>
      <c r="C57" s="1265" t="s">
        <v>50</v>
      </c>
      <c r="D57" s="1265"/>
      <c r="E57" s="1266"/>
      <c r="F57" s="132">
        <v>4223</v>
      </c>
      <c r="G57" s="132">
        <v>4294</v>
      </c>
      <c r="H57" s="133">
        <v>3215</v>
      </c>
    </row>
    <row r="58" spans="2:8" ht="45.75" customHeight="1" x14ac:dyDescent="0.15">
      <c r="B58" s="134"/>
      <c r="C58" s="1253" t="s">
        <v>595</v>
      </c>
      <c r="D58" s="1254"/>
      <c r="E58" s="1255"/>
      <c r="F58" s="135">
        <v>2205</v>
      </c>
      <c r="G58" s="135">
        <v>2405</v>
      </c>
      <c r="H58" s="136">
        <v>1304</v>
      </c>
    </row>
    <row r="59" spans="2:8" ht="45.75" customHeight="1" x14ac:dyDescent="0.15">
      <c r="B59" s="134"/>
      <c r="C59" s="1253" t="s">
        <v>596</v>
      </c>
      <c r="D59" s="1254"/>
      <c r="E59" s="1255"/>
      <c r="F59" s="135">
        <v>517</v>
      </c>
      <c r="G59" s="135">
        <v>567</v>
      </c>
      <c r="H59" s="136">
        <v>567</v>
      </c>
    </row>
    <row r="60" spans="2:8" ht="45.75" customHeight="1" x14ac:dyDescent="0.15">
      <c r="B60" s="134"/>
      <c r="C60" s="1253" t="s">
        <v>597</v>
      </c>
      <c r="D60" s="1254"/>
      <c r="E60" s="1255"/>
      <c r="F60" s="135">
        <v>560</v>
      </c>
      <c r="G60" s="135">
        <v>560</v>
      </c>
      <c r="H60" s="136">
        <v>560</v>
      </c>
    </row>
    <row r="61" spans="2:8" ht="45.75" customHeight="1" x14ac:dyDescent="0.15">
      <c r="B61" s="134"/>
      <c r="C61" s="1253" t="s">
        <v>599</v>
      </c>
      <c r="D61" s="1254"/>
      <c r="E61" s="1255"/>
      <c r="F61" s="135">
        <v>208</v>
      </c>
      <c r="G61" s="135">
        <v>234</v>
      </c>
      <c r="H61" s="136">
        <v>259</v>
      </c>
    </row>
    <row r="62" spans="2:8" ht="45.75" customHeight="1" thickBot="1" x14ac:dyDescent="0.2">
      <c r="B62" s="137"/>
      <c r="C62" s="1256" t="s">
        <v>598</v>
      </c>
      <c r="D62" s="1257"/>
      <c r="E62" s="1258"/>
      <c r="F62" s="138">
        <v>251</v>
      </c>
      <c r="G62" s="138">
        <v>251</v>
      </c>
      <c r="H62" s="139">
        <v>251</v>
      </c>
    </row>
    <row r="63" spans="2:8" ht="52.5" customHeight="1" thickBot="1" x14ac:dyDescent="0.2">
      <c r="B63" s="140"/>
      <c r="C63" s="1259" t="s">
        <v>51</v>
      </c>
      <c r="D63" s="1259"/>
      <c r="E63" s="1260"/>
      <c r="F63" s="141">
        <v>5324</v>
      </c>
      <c r="G63" s="141">
        <v>5489</v>
      </c>
      <c r="H63" s="142">
        <v>4535</v>
      </c>
    </row>
    <row r="64" spans="2:8" ht="15" customHeight="1" x14ac:dyDescent="0.15"/>
    <row r="65" ht="0" hidden="1" customHeight="1" x14ac:dyDescent="0.15"/>
    <row r="66" ht="0" hidden="1" customHeight="1" x14ac:dyDescent="0.15"/>
  </sheetData>
  <sheetProtection algorithmName="SHA-512" hashValue="cyO0rTgERXGTNa32ijSIYW/V1wAHM4UXjIQMPp5j35jTwTYurilQt08aR9cn/hNYr2OESgb1G4ICacRFWGJriA==" saltValue="o/IWxvB3oAkLy/Zi5mPc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C1" zoomScale="85" zoomScaleNormal="85" zoomScaleSheetLayoutView="55" workbookViewId="0">
      <selection activeCell="BD39" sqref="BD3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559</v>
      </c>
      <c r="BQ50" s="1301"/>
      <c r="BR50" s="1301"/>
      <c r="BS50" s="1301"/>
      <c r="BT50" s="1301"/>
      <c r="BU50" s="1301"/>
      <c r="BV50" s="1301"/>
      <c r="BW50" s="1301"/>
      <c r="BX50" s="1301" t="s">
        <v>560</v>
      </c>
      <c r="BY50" s="1301"/>
      <c r="BZ50" s="1301"/>
      <c r="CA50" s="1301"/>
      <c r="CB50" s="1301"/>
      <c r="CC50" s="1301"/>
      <c r="CD50" s="1301"/>
      <c r="CE50" s="1301"/>
      <c r="CF50" s="1301" t="s">
        <v>561</v>
      </c>
      <c r="CG50" s="1301"/>
      <c r="CH50" s="1301"/>
      <c r="CI50" s="1301"/>
      <c r="CJ50" s="1301"/>
      <c r="CK50" s="1301"/>
      <c r="CL50" s="1301"/>
      <c r="CM50" s="1301"/>
      <c r="CN50" s="1301" t="s">
        <v>562</v>
      </c>
      <c r="CO50" s="1301"/>
      <c r="CP50" s="1301"/>
      <c r="CQ50" s="1301"/>
      <c r="CR50" s="1301"/>
      <c r="CS50" s="1301"/>
      <c r="CT50" s="1301"/>
      <c r="CU50" s="1301"/>
      <c r="CV50" s="1301" t="s">
        <v>563</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605</v>
      </c>
      <c r="AO51" s="1305"/>
      <c r="AP51" s="1305"/>
      <c r="AQ51" s="1305"/>
      <c r="AR51" s="1305"/>
      <c r="AS51" s="1305"/>
      <c r="AT51" s="1305"/>
      <c r="AU51" s="1305"/>
      <c r="AV51" s="1305"/>
      <c r="AW51" s="1305"/>
      <c r="AX51" s="1305"/>
      <c r="AY51" s="1305"/>
      <c r="AZ51" s="1305"/>
      <c r="BA51" s="1305"/>
      <c r="BB51" s="1305" t="s">
        <v>606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56.5</v>
      </c>
      <c r="BY53" s="1307"/>
      <c r="BZ53" s="1307"/>
      <c r="CA53" s="1307"/>
      <c r="CB53" s="1307"/>
      <c r="CC53" s="1307"/>
      <c r="CD53" s="1307"/>
      <c r="CE53" s="1307"/>
      <c r="CF53" s="1307">
        <v>58.7</v>
      </c>
      <c r="CG53" s="1307"/>
      <c r="CH53" s="1307"/>
      <c r="CI53" s="1307"/>
      <c r="CJ53" s="1307"/>
      <c r="CK53" s="1307"/>
      <c r="CL53" s="1307"/>
      <c r="CM53" s="1307"/>
      <c r="CN53" s="1307">
        <v>60.3</v>
      </c>
      <c r="CO53" s="1307"/>
      <c r="CP53" s="1307"/>
      <c r="CQ53" s="1307"/>
      <c r="CR53" s="1307"/>
      <c r="CS53" s="1307"/>
      <c r="CT53" s="1307"/>
      <c r="CU53" s="1307"/>
      <c r="CV53" s="1307">
        <v>57</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608</v>
      </c>
      <c r="AO55" s="1301"/>
      <c r="AP55" s="1301"/>
      <c r="AQ55" s="1301"/>
      <c r="AR55" s="1301"/>
      <c r="AS55" s="1301"/>
      <c r="AT55" s="1301"/>
      <c r="AU55" s="1301"/>
      <c r="AV55" s="1301"/>
      <c r="AW55" s="1301"/>
      <c r="AX55" s="1301"/>
      <c r="AY55" s="1301"/>
      <c r="AZ55" s="1301"/>
      <c r="BA55" s="1301"/>
      <c r="BB55" s="1305" t="s">
        <v>606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609</v>
      </c>
    </row>
    <row r="64" spans="1:109" x14ac:dyDescent="0.15">
      <c r="B64" s="1276"/>
      <c r="G64" s="1283"/>
      <c r="I64" s="1317"/>
      <c r="J64" s="1317"/>
      <c r="K64" s="1317"/>
      <c r="L64" s="1317"/>
      <c r="M64" s="1317"/>
      <c r="N64" s="1318"/>
      <c r="AM64" s="1283"/>
      <c r="AN64" s="1283" t="s">
        <v>602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559</v>
      </c>
      <c r="BQ72" s="1301"/>
      <c r="BR72" s="1301"/>
      <c r="BS72" s="1301"/>
      <c r="BT72" s="1301"/>
      <c r="BU72" s="1301"/>
      <c r="BV72" s="1301"/>
      <c r="BW72" s="1301"/>
      <c r="BX72" s="1301" t="s">
        <v>560</v>
      </c>
      <c r="BY72" s="1301"/>
      <c r="BZ72" s="1301"/>
      <c r="CA72" s="1301"/>
      <c r="CB72" s="1301"/>
      <c r="CC72" s="1301"/>
      <c r="CD72" s="1301"/>
      <c r="CE72" s="1301"/>
      <c r="CF72" s="1301" t="s">
        <v>561</v>
      </c>
      <c r="CG72" s="1301"/>
      <c r="CH72" s="1301"/>
      <c r="CI72" s="1301"/>
      <c r="CJ72" s="1301"/>
      <c r="CK72" s="1301"/>
      <c r="CL72" s="1301"/>
      <c r="CM72" s="1301"/>
      <c r="CN72" s="1301" t="s">
        <v>562</v>
      </c>
      <c r="CO72" s="1301"/>
      <c r="CP72" s="1301"/>
      <c r="CQ72" s="1301"/>
      <c r="CR72" s="1301"/>
      <c r="CS72" s="1301"/>
      <c r="CT72" s="1301"/>
      <c r="CU72" s="1301"/>
      <c r="CV72" s="1301" t="s">
        <v>563</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605</v>
      </c>
      <c r="AO73" s="1305"/>
      <c r="AP73" s="1305"/>
      <c r="AQ73" s="1305"/>
      <c r="AR73" s="1305"/>
      <c r="AS73" s="1305"/>
      <c r="AT73" s="1305"/>
      <c r="AU73" s="1305"/>
      <c r="AV73" s="1305"/>
      <c r="AW73" s="1305"/>
      <c r="AX73" s="1305"/>
      <c r="AY73" s="1305"/>
      <c r="AZ73" s="1305"/>
      <c r="BA73" s="1305"/>
      <c r="BB73" s="1305" t="s">
        <v>606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611</v>
      </c>
      <c r="BC75" s="1305"/>
      <c r="BD75" s="1305"/>
      <c r="BE75" s="1305"/>
      <c r="BF75" s="1305"/>
      <c r="BG75" s="1305"/>
      <c r="BH75" s="1305"/>
      <c r="BI75" s="1305"/>
      <c r="BJ75" s="1305"/>
      <c r="BK75" s="1305"/>
      <c r="BL75" s="1305"/>
      <c r="BM75" s="1305"/>
      <c r="BN75" s="1305"/>
      <c r="BO75" s="1305"/>
      <c r="BP75" s="1307">
        <v>5.9</v>
      </c>
      <c r="BQ75" s="1307"/>
      <c r="BR75" s="1307"/>
      <c r="BS75" s="1307"/>
      <c r="BT75" s="1307"/>
      <c r="BU75" s="1307"/>
      <c r="BV75" s="1307"/>
      <c r="BW75" s="1307"/>
      <c r="BX75" s="1307">
        <v>4.9000000000000004</v>
      </c>
      <c r="BY75" s="1307"/>
      <c r="BZ75" s="1307"/>
      <c r="CA75" s="1307"/>
      <c r="CB75" s="1307"/>
      <c r="CC75" s="1307"/>
      <c r="CD75" s="1307"/>
      <c r="CE75" s="1307"/>
      <c r="CF75" s="1307">
        <v>4.3</v>
      </c>
      <c r="CG75" s="1307"/>
      <c r="CH75" s="1307"/>
      <c r="CI75" s="1307"/>
      <c r="CJ75" s="1307"/>
      <c r="CK75" s="1307"/>
      <c r="CL75" s="1307"/>
      <c r="CM75" s="1307"/>
      <c r="CN75" s="1307">
        <v>4.4000000000000004</v>
      </c>
      <c r="CO75" s="1307"/>
      <c r="CP75" s="1307"/>
      <c r="CQ75" s="1307"/>
      <c r="CR75" s="1307"/>
      <c r="CS75" s="1307"/>
      <c r="CT75" s="1307"/>
      <c r="CU75" s="1307"/>
      <c r="CV75" s="1307">
        <v>4.3</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608</v>
      </c>
      <c r="AO77" s="1301"/>
      <c r="AP77" s="1301"/>
      <c r="AQ77" s="1301"/>
      <c r="AR77" s="1301"/>
      <c r="AS77" s="1301"/>
      <c r="AT77" s="1301"/>
      <c r="AU77" s="1301"/>
      <c r="AV77" s="1301"/>
      <c r="AW77" s="1301"/>
      <c r="AX77" s="1301"/>
      <c r="AY77" s="1301"/>
      <c r="AZ77" s="1301"/>
      <c r="BA77" s="1301"/>
      <c r="BB77" s="1305" t="s">
        <v>606</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611</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TBViR8RruPYQbRLlYUa7bryL9FSZrM9DvJGC91viS2U2x6NKxWV4mqApRVQ0H5pNEhX0PpMfgxTFLC+fHxHQ==" saltValue="RiXkZdgHunujdvhEPVFa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D39" sqref="BD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xRV77QBsEb4a8RVq43zIZdglpXKwMIR20oF/81KhX+fAns5gJskE7Fpvtn/S0+b9lI3RByJlUZMkPJBI69VQQ==" saltValue="4dmvbInILPHqWvblHI7J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D39" sqref="BD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4fI6/M/czLjZEuHcpMgP7KaWletv6YHAx56BIeVnzY5y1NvOOsZ7NZX9SOIGIdB25yUSzdLQ+bhYSks1HvvXQ==" saltValue="5yIGoMPdurU5ErkoXIAp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22895</v>
      </c>
      <c r="E3" s="161"/>
      <c r="F3" s="162">
        <v>53292</v>
      </c>
      <c r="G3" s="163"/>
      <c r="H3" s="164"/>
    </row>
    <row r="4" spans="1:8" x14ac:dyDescent="0.15">
      <c r="A4" s="165"/>
      <c r="B4" s="166"/>
      <c r="C4" s="167"/>
      <c r="D4" s="168">
        <v>7469</v>
      </c>
      <c r="E4" s="169"/>
      <c r="F4" s="170">
        <v>28900</v>
      </c>
      <c r="G4" s="171"/>
      <c r="H4" s="172"/>
    </row>
    <row r="5" spans="1:8" x14ac:dyDescent="0.15">
      <c r="A5" s="153" t="s">
        <v>551</v>
      </c>
      <c r="B5" s="158"/>
      <c r="C5" s="159"/>
      <c r="D5" s="160">
        <v>25805</v>
      </c>
      <c r="E5" s="161"/>
      <c r="F5" s="162">
        <v>49919</v>
      </c>
      <c r="G5" s="163"/>
      <c r="H5" s="164"/>
    </row>
    <row r="6" spans="1:8" x14ac:dyDescent="0.15">
      <c r="A6" s="165"/>
      <c r="B6" s="166"/>
      <c r="C6" s="167"/>
      <c r="D6" s="168">
        <v>14696</v>
      </c>
      <c r="E6" s="169"/>
      <c r="F6" s="170">
        <v>26398</v>
      </c>
      <c r="G6" s="171"/>
      <c r="H6" s="172"/>
    </row>
    <row r="7" spans="1:8" x14ac:dyDescent="0.15">
      <c r="A7" s="153" t="s">
        <v>552</v>
      </c>
      <c r="B7" s="158"/>
      <c r="C7" s="159"/>
      <c r="D7" s="160">
        <v>22586</v>
      </c>
      <c r="E7" s="161"/>
      <c r="F7" s="162">
        <v>47738</v>
      </c>
      <c r="G7" s="163"/>
      <c r="H7" s="164"/>
    </row>
    <row r="8" spans="1:8" x14ac:dyDescent="0.15">
      <c r="A8" s="165"/>
      <c r="B8" s="166"/>
      <c r="C8" s="167"/>
      <c r="D8" s="168">
        <v>11729</v>
      </c>
      <c r="E8" s="169"/>
      <c r="F8" s="170">
        <v>24937</v>
      </c>
      <c r="G8" s="171"/>
      <c r="H8" s="172"/>
    </row>
    <row r="9" spans="1:8" x14ac:dyDescent="0.15">
      <c r="A9" s="153" t="s">
        <v>553</v>
      </c>
      <c r="B9" s="158"/>
      <c r="C9" s="159"/>
      <c r="D9" s="160">
        <v>47748</v>
      </c>
      <c r="E9" s="161"/>
      <c r="F9" s="162">
        <v>52191</v>
      </c>
      <c r="G9" s="163"/>
      <c r="H9" s="164"/>
    </row>
    <row r="10" spans="1:8" x14ac:dyDescent="0.15">
      <c r="A10" s="165"/>
      <c r="B10" s="166"/>
      <c r="C10" s="167"/>
      <c r="D10" s="168">
        <v>11244</v>
      </c>
      <c r="E10" s="169"/>
      <c r="F10" s="170">
        <v>24843</v>
      </c>
      <c r="G10" s="171"/>
      <c r="H10" s="172"/>
    </row>
    <row r="11" spans="1:8" x14ac:dyDescent="0.15">
      <c r="A11" s="153" t="s">
        <v>554</v>
      </c>
      <c r="B11" s="158"/>
      <c r="C11" s="159"/>
      <c r="D11" s="160">
        <v>108033</v>
      </c>
      <c r="E11" s="161"/>
      <c r="F11" s="162">
        <v>47387</v>
      </c>
      <c r="G11" s="163"/>
      <c r="H11" s="164"/>
    </row>
    <row r="12" spans="1:8" x14ac:dyDescent="0.15">
      <c r="A12" s="165"/>
      <c r="B12" s="166"/>
      <c r="C12" s="173"/>
      <c r="D12" s="168">
        <v>10946</v>
      </c>
      <c r="E12" s="169"/>
      <c r="F12" s="170">
        <v>24928</v>
      </c>
      <c r="G12" s="171"/>
      <c r="H12" s="172"/>
    </row>
    <row r="13" spans="1:8" x14ac:dyDescent="0.15">
      <c r="A13" s="153"/>
      <c r="B13" s="158"/>
      <c r="C13" s="174"/>
      <c r="D13" s="175">
        <v>45413</v>
      </c>
      <c r="E13" s="176"/>
      <c r="F13" s="177">
        <v>50105</v>
      </c>
      <c r="G13" s="178"/>
      <c r="H13" s="164"/>
    </row>
    <row r="14" spans="1:8" x14ac:dyDescent="0.15">
      <c r="A14" s="165"/>
      <c r="B14" s="166"/>
      <c r="C14" s="167"/>
      <c r="D14" s="168">
        <v>11217</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3.44</v>
      </c>
      <c r="C19" s="179">
        <f>ROUND(VALUE(SUBSTITUTE(実質収支比率等に係る経年分析!G$48,"▲","-")),2)</f>
        <v>2.9</v>
      </c>
      <c r="D19" s="179">
        <f>ROUND(VALUE(SUBSTITUTE(実質収支比率等に係る経年分析!H$48,"▲","-")),2)</f>
        <v>4.99</v>
      </c>
      <c r="E19" s="179">
        <f>ROUND(VALUE(SUBSTITUTE(実質収支比率等に係る経年分析!I$48,"▲","-")),2)</f>
        <v>5.04</v>
      </c>
      <c r="F19" s="179">
        <f>ROUND(VALUE(SUBSTITUTE(実質収支比率等に係る経年分析!J$48,"▲","-")),2)</f>
        <v>5.95</v>
      </c>
    </row>
    <row r="20" spans="1:11" x14ac:dyDescent="0.15">
      <c r="A20" s="179" t="s">
        <v>55</v>
      </c>
      <c r="B20" s="179">
        <f>ROUND(VALUE(SUBSTITUTE(実質収支比率等に係る経年分析!F$47,"▲","-")),2)</f>
        <v>9.48</v>
      </c>
      <c r="C20" s="179">
        <f>ROUND(VALUE(SUBSTITUTE(実質収支比率等に係る経年分析!G$47,"▲","-")),2)</f>
        <v>11</v>
      </c>
      <c r="D20" s="179">
        <f>ROUND(VALUE(SUBSTITUTE(実質収支比率等に係る経年分析!H$47,"▲","-")),2)</f>
        <v>11.99</v>
      </c>
      <c r="E20" s="179">
        <f>ROUND(VALUE(SUBSTITUTE(実質収支比率等に係る経年分析!I$47,"▲","-")),2)</f>
        <v>12.42</v>
      </c>
      <c r="F20" s="179">
        <f>ROUND(VALUE(SUBSTITUTE(実質収支比率等に係る経年分析!J$47,"▲","-")),2)</f>
        <v>14.08</v>
      </c>
    </row>
    <row r="21" spans="1:11" x14ac:dyDescent="0.15">
      <c r="A21" s="179" t="s">
        <v>56</v>
      </c>
      <c r="B21" s="179">
        <f>IF(ISNUMBER(VALUE(SUBSTITUTE(実質収支比率等に係る経年分析!F$49,"▲","-"))),ROUND(VALUE(SUBSTITUTE(実質収支比率等に係る経年分析!F$49,"▲","-")),2),NA())</f>
        <v>-1.18</v>
      </c>
      <c r="C21" s="179">
        <f>IF(ISNUMBER(VALUE(SUBSTITUTE(実質収支比率等に係る経年分析!G$49,"▲","-"))),ROUND(VALUE(SUBSTITUTE(実質収支比率等に係る経年分析!G$49,"▲","-")),2),NA())</f>
        <v>1.07</v>
      </c>
      <c r="D21" s="179">
        <f>IF(ISNUMBER(VALUE(SUBSTITUTE(実質収支比率等に係る経年分析!H$49,"▲","-"))),ROUND(VALUE(SUBSTITUTE(実質収支比率等に係る経年分析!H$49,"▲","-")),2),NA())</f>
        <v>3.95</v>
      </c>
      <c r="E21" s="179">
        <f>IF(ISNUMBER(VALUE(SUBSTITUTE(実質収支比率等に係る経年分析!I$49,"▲","-"))),ROUND(VALUE(SUBSTITUTE(実質収支比率等に係る経年分析!I$49,"▲","-")),2),NA())</f>
        <v>0.78</v>
      </c>
      <c r="F21" s="179">
        <f>IF(ISNUMBER(VALUE(SUBSTITUTE(実質収支比率等に係る経年分析!J$49,"▲","-"))),ROUND(VALUE(SUBSTITUTE(実質収支比率等に係る経年分析!J$49,"▲","-")),2),NA())</f>
        <v>2.97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介護サービス事業会計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0.14000000000000001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4.17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x14ac:dyDescent="0.15">
      <c r="A33" s="180" t="str">
        <f>IF(連結実質赤字比率に係る赤字・黒字の構成分析!C$37="",NA(),連結実質赤字比率に係る赤字・黒字の構成分析!C$37)</f>
        <v>介護保険事業会計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0.88</v>
      </c>
    </row>
    <row r="34" spans="1:16" x14ac:dyDescent="0.15">
      <c r="A34" s="180" t="str">
        <f>IF(連結実質赤字比率に係る赤字・黒字の構成分析!C$36="",NA(),連結実質赤字比率に係る赤字・黒字の構成分析!C$36)</f>
        <v>国民健康保険事業会計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4.9800000000000004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5.94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14.41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15.66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16.71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751</v>
      </c>
      <c r="E42" s="181"/>
      <c r="F42" s="181"/>
      <c r="G42" s="181">
        <f>'実質公債費比率（分子）の構造'!L$52</f>
        <v>698</v>
      </c>
      <c r="H42" s="181"/>
      <c r="I42" s="181"/>
      <c r="J42" s="181">
        <f>'実質公債費比率（分子）の構造'!M$52</f>
        <v>688</v>
      </c>
      <c r="K42" s="181"/>
      <c r="L42" s="181"/>
      <c r="M42" s="181">
        <f>'実質公債費比率（分子）の構造'!N$52</f>
        <v>670</v>
      </c>
      <c r="N42" s="181"/>
      <c r="O42" s="181"/>
      <c r="P42" s="181">
        <f>'実質公債費比率（分子）の構造'!O$52</f>
        <v>662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63</v>
      </c>
      <c r="C45" s="181"/>
      <c r="D45" s="181"/>
      <c r="E45" s="181">
        <f>'実質公債費比率（分子）の構造'!L$49</f>
        <v>63</v>
      </c>
      <c r="F45" s="181"/>
      <c r="G45" s="181"/>
      <c r="H45" s="181">
        <f>'実質公債費比率（分子）の構造'!M$49</f>
        <v>63</v>
      </c>
      <c r="I45" s="181"/>
      <c r="J45" s="181"/>
      <c r="K45" s="181">
        <f>'実質公債費比率（分子）の構造'!N$49</f>
        <v>62</v>
      </c>
      <c r="L45" s="181"/>
      <c r="M45" s="181"/>
      <c r="N45" s="181">
        <f>'実質公債費比率（分子）の構造'!O$49</f>
        <v>64</v>
      </c>
      <c r="O45" s="181"/>
      <c r="P45" s="181"/>
    </row>
    <row r="46" spans="1:16" x14ac:dyDescent="0.15">
      <c r="A46" s="181" t="s">
        <v>67</v>
      </c>
      <c r="B46" s="181">
        <f>'実質公債費比率（分子）の構造'!K$48</f>
        <v>144</v>
      </c>
      <c r="C46" s="181"/>
      <c r="D46" s="181"/>
      <c r="E46" s="181">
        <f>'実質公債費比率（分子）の構造'!L$48</f>
        <v>172</v>
      </c>
      <c r="F46" s="181"/>
      <c r="G46" s="181"/>
      <c r="H46" s="181">
        <f>'実質公債費比率（分子）の構造'!M$48</f>
        <v>167</v>
      </c>
      <c r="I46" s="181"/>
      <c r="J46" s="181"/>
      <c r="K46" s="181">
        <f>'実質公債費比率（分子）の構造'!N$48</f>
        <v>161</v>
      </c>
      <c r="L46" s="181"/>
      <c r="M46" s="181"/>
      <c r="N46" s="181">
        <f>'実質公債費比率（分子）の構造'!O$48</f>
        <v>140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760</v>
      </c>
      <c r="C49" s="181"/>
      <c r="D49" s="181"/>
      <c r="E49" s="181">
        <f>'実質公債費比率（分子）の構造'!L$45</f>
        <v>718</v>
      </c>
      <c r="F49" s="181"/>
      <c r="G49" s="181"/>
      <c r="H49" s="181">
        <f>'実質公債費比率（分子）の構造'!M$45</f>
        <v>733</v>
      </c>
      <c r="I49" s="181"/>
      <c r="J49" s="181"/>
      <c r="K49" s="181">
        <f>'実質公債費比率（分子）の構造'!N$45</f>
        <v>727</v>
      </c>
      <c r="L49" s="181"/>
      <c r="M49" s="181"/>
      <c r="N49" s="181">
        <f>'実質公債費比率（分子）の構造'!O$45</f>
        <v>704</v>
      </c>
      <c r="O49" s="181"/>
      <c r="P49" s="181"/>
    </row>
    <row r="50" spans="1:16" x14ac:dyDescent="0.15">
      <c r="A50" s="181" t="s">
        <v>71</v>
      </c>
      <c r="B50" s="181" t="e">
        <f>NA()</f>
        <v>#N/A</v>
      </c>
      <c r="C50" s="181">
        <f>IF(ISNUMBER('実質公債費比率（分子）の構造'!K$53),'実質公債費比率（分子）の構造'!K$53,NA())</f>
        <v>216</v>
      </c>
      <c r="D50" s="181" t="e">
        <f>NA()</f>
        <v>#N/A</v>
      </c>
      <c r="E50" s="181" t="e">
        <f>NA()</f>
        <v>#N/A</v>
      </c>
      <c r="F50" s="181">
        <f>IF(ISNUMBER('実質公債費比率（分子）の構造'!L$53),'実質公債費比率（分子）の構造'!L$53,NA())</f>
        <v>255</v>
      </c>
      <c r="G50" s="181" t="e">
        <f>NA()</f>
        <v>#N/A</v>
      </c>
      <c r="H50" s="181" t="e">
        <f>NA()</f>
        <v>#N/A</v>
      </c>
      <c r="I50" s="181">
        <f>IF(ISNUMBER('実質公債費比率（分子）の構造'!M$53),'実質公債費比率（分子）の構造'!M$53,NA())</f>
        <v>275</v>
      </c>
      <c r="J50" s="181" t="e">
        <f>NA()</f>
        <v>#N/A</v>
      </c>
      <c r="K50" s="181" t="e">
        <f>NA()</f>
        <v>#N/A</v>
      </c>
      <c r="L50" s="181">
        <f>IF(ISNUMBER('実質公債費比率（分子）の構造'!N$53),'実質公債費比率（分子）の構造'!N$53,NA())</f>
        <v>280</v>
      </c>
      <c r="M50" s="181" t="e">
        <f>NA()</f>
        <v>#N/A</v>
      </c>
      <c r="N50" s="181" t="e">
        <f>NA()</f>
        <v>#N/A</v>
      </c>
      <c r="O50" s="181">
        <f>IF(ISNUMBER('実質公債費比率（分子）の構造'!O$53),'実質公債費比率（分子）の構造'!O$53,NA())</f>
        <v>246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7746</v>
      </c>
      <c r="E56" s="180"/>
      <c r="F56" s="180"/>
      <c r="G56" s="180">
        <f>'将来負担比率（分子）の構造'!J$52</f>
        <v>7892</v>
      </c>
      <c r="H56" s="180"/>
      <c r="I56" s="180"/>
      <c r="J56" s="180">
        <f>'将来負担比率（分子）の構造'!K$52</f>
        <v>8048</v>
      </c>
      <c r="K56" s="180"/>
      <c r="L56" s="180"/>
      <c r="M56" s="180">
        <f>'将来負担比率（分子）の構造'!L$52</f>
        <v>8025</v>
      </c>
      <c r="N56" s="180"/>
      <c r="O56" s="180"/>
      <c r="P56" s="180">
        <f>'将来負担比率（分子）の構造'!M$52</f>
        <v>7901</v>
      </c>
    </row>
    <row r="57" spans="1:16" x14ac:dyDescent="0.15">
      <c r="A57" s="180" t="s">
        <v>42</v>
      </c>
      <c r="B57" s="180"/>
      <c r="C57" s="180"/>
      <c r="D57" s="180">
        <f>'将来負担比率（分子）の構造'!I$51</f>
        <v>61</v>
      </c>
      <c r="E57" s="180"/>
      <c r="F57" s="180"/>
      <c r="G57" s="180">
        <f>'将来負担比率（分子）の構造'!J$51</f>
        <v>50</v>
      </c>
      <c r="H57" s="180"/>
      <c r="I57" s="180"/>
      <c r="J57" s="180">
        <f>'将来負担比率（分子）の構造'!K$51</f>
        <v>38</v>
      </c>
      <c r="K57" s="180"/>
      <c r="L57" s="180"/>
      <c r="M57" s="180">
        <f>'将来負担比率（分子）の構造'!L$51</f>
        <v>23</v>
      </c>
      <c r="N57" s="180"/>
      <c r="O57" s="180"/>
      <c r="P57" s="180">
        <f>'将来負担比率（分子）の構造'!M$51</f>
        <v>13</v>
      </c>
    </row>
    <row r="58" spans="1:16" x14ac:dyDescent="0.15">
      <c r="A58" s="180" t="s">
        <v>41</v>
      </c>
      <c r="B58" s="180"/>
      <c r="C58" s="180"/>
      <c r="D58" s="180">
        <f>'将来負担比率（分子）の構造'!I$50</f>
        <v>4350</v>
      </c>
      <c r="E58" s="180"/>
      <c r="F58" s="180"/>
      <c r="G58" s="180">
        <f>'将来負担比率（分子）の構造'!J$50</f>
        <v>5052</v>
      </c>
      <c r="H58" s="180"/>
      <c r="I58" s="180"/>
      <c r="J58" s="180">
        <f>'将来負担比率（分子）の構造'!K$50</f>
        <v>5375</v>
      </c>
      <c r="K58" s="180"/>
      <c r="L58" s="180"/>
      <c r="M58" s="180">
        <f>'将来負担比率（分子）の構造'!L$50</f>
        <v>5845</v>
      </c>
      <c r="N58" s="180"/>
      <c r="O58" s="180"/>
      <c r="P58" s="180">
        <f>'将来負担比率（分子）の構造'!M$50</f>
        <v>4901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295</v>
      </c>
      <c r="C62" s="180"/>
      <c r="D62" s="180"/>
      <c r="E62" s="180">
        <f>'将来負担比率（分子）の構造'!J$45</f>
        <v>136</v>
      </c>
      <c r="F62" s="180"/>
      <c r="G62" s="180"/>
      <c r="H62" s="180">
        <f>'将来負担比率（分子）の構造'!K$45</f>
        <v>182</v>
      </c>
      <c r="I62" s="180"/>
      <c r="J62" s="180"/>
      <c r="K62" s="180">
        <f>'将来負担比率（分子）の構造'!L$45</f>
        <v>99</v>
      </c>
      <c r="L62" s="180"/>
      <c r="M62" s="180"/>
      <c r="N62" s="180">
        <f>'将来負担比率（分子）の構造'!M$45</f>
        <v>50</v>
      </c>
      <c r="O62" s="180"/>
      <c r="P62" s="180"/>
    </row>
    <row r="63" spans="1:16" x14ac:dyDescent="0.15">
      <c r="A63" s="180" t="s">
        <v>34</v>
      </c>
      <c r="B63" s="180">
        <f>'将来負担比率（分子）の構造'!I$44</f>
        <v>717</v>
      </c>
      <c r="C63" s="180"/>
      <c r="D63" s="180"/>
      <c r="E63" s="180">
        <f>'将来負担比率（分子）の構造'!J$44</f>
        <v>666</v>
      </c>
      <c r="F63" s="180"/>
      <c r="G63" s="180"/>
      <c r="H63" s="180">
        <f>'将来負担比率（分子）の構造'!K$44</f>
        <v>612</v>
      </c>
      <c r="I63" s="180"/>
      <c r="J63" s="180"/>
      <c r="K63" s="180">
        <f>'将来負担比率（分子）の構造'!L$44</f>
        <v>559</v>
      </c>
      <c r="L63" s="180"/>
      <c r="M63" s="180"/>
      <c r="N63" s="180">
        <f>'将来負担比率（分子）の構造'!M$44</f>
        <v>503</v>
      </c>
      <c r="O63" s="180"/>
      <c r="P63" s="180"/>
    </row>
    <row r="64" spans="1:16" x14ac:dyDescent="0.15">
      <c r="A64" s="180" t="s">
        <v>33</v>
      </c>
      <c r="B64" s="180">
        <f>'将来負担比率（分子）の構造'!I$43</f>
        <v>2480</v>
      </c>
      <c r="C64" s="180"/>
      <c r="D64" s="180"/>
      <c r="E64" s="180">
        <f>'将来負担比率（分子）の構造'!J$43</f>
        <v>2480</v>
      </c>
      <c r="F64" s="180"/>
      <c r="G64" s="180"/>
      <c r="H64" s="180">
        <f>'将来負担比率（分子）の構造'!K$43</f>
        <v>2472</v>
      </c>
      <c r="I64" s="180"/>
      <c r="J64" s="180"/>
      <c r="K64" s="180">
        <f>'将来負担比率（分子）の構造'!L$43</f>
        <v>2440</v>
      </c>
      <c r="L64" s="180"/>
      <c r="M64" s="180"/>
      <c r="N64" s="180">
        <f>'将来負担比率（分子）の構造'!M$43</f>
        <v>2410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8120</v>
      </c>
      <c r="C66" s="180"/>
      <c r="D66" s="180"/>
      <c r="E66" s="180">
        <f>'将来負担比率（分子）の構造'!J$41</f>
        <v>8195</v>
      </c>
      <c r="F66" s="180"/>
      <c r="G66" s="180"/>
      <c r="H66" s="180">
        <f>'将来負担比率（分子）の構造'!K$41</f>
        <v>8083</v>
      </c>
      <c r="I66" s="180"/>
      <c r="J66" s="180"/>
      <c r="K66" s="180">
        <f>'将来負担比率（分子）の構造'!L$41</f>
        <v>8103</v>
      </c>
      <c r="L66" s="180"/>
      <c r="M66" s="180"/>
      <c r="N66" s="180">
        <f>'将来負担比率（分子）の構造'!M$41</f>
        <v>9612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809</v>
      </c>
      <c r="C72" s="184">
        <f>基金残高に係る経年分析!G55</f>
        <v>843</v>
      </c>
      <c r="D72" s="184">
        <f>基金残高に係る経年分析!H55</f>
        <v>968</v>
      </c>
    </row>
    <row r="73" spans="1:16" x14ac:dyDescent="0.15">
      <c r="A73" s="183" t="s">
        <v>78</v>
      </c>
      <c r="B73" s="184">
        <f>基金残高に係る経年分析!F56</f>
        <v>293</v>
      </c>
      <c r="C73" s="184">
        <f>基金残高に係る経年分析!G56</f>
        <v>353</v>
      </c>
      <c r="D73" s="184">
        <f>基金残高に係る経年分析!H56</f>
        <v>353</v>
      </c>
    </row>
    <row r="74" spans="1:16" x14ac:dyDescent="0.15">
      <c r="A74" s="183" t="s">
        <v>79</v>
      </c>
      <c r="B74" s="184">
        <f>基金残高に係る経年分析!F57</f>
        <v>4223</v>
      </c>
      <c r="C74" s="184">
        <f>基金残高に係る経年分析!G57</f>
        <v>4294</v>
      </c>
      <c r="D74" s="184">
        <f>基金残高に係る経年分析!H57</f>
        <v>3215</v>
      </c>
    </row>
  </sheetData>
  <sheetProtection algorithmName="SHA-512" hashValue="ROE/sUf94f58OYFBVVJy7xGYNv+RMxsp3QTaTyjnlZT36C3PAgqDNY27q7pi5fL3sMs6xBC+sEIzNArpD67GlA==" saltValue="0JZm24UDiKW1IrDMagZy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4177975</v>
      </c>
      <c r="S5" s="631"/>
      <c r="T5" s="631"/>
      <c r="U5" s="631"/>
      <c r="V5" s="631"/>
      <c r="W5" s="631"/>
      <c r="X5" s="631"/>
      <c r="Y5" s="632"/>
      <c r="Z5" s="633">
        <v>30.6</v>
      </c>
      <c r="AA5" s="633"/>
      <c r="AB5" s="633"/>
      <c r="AC5" s="633"/>
      <c r="AD5" s="634">
        <v>4177975</v>
      </c>
      <c r="AE5" s="634"/>
      <c r="AF5" s="634"/>
      <c r="AG5" s="634"/>
      <c r="AH5" s="634"/>
      <c r="AI5" s="634"/>
      <c r="AJ5" s="634"/>
      <c r="AK5" s="634"/>
      <c r="AL5" s="635">
        <v>64.2</v>
      </c>
      <c r="AM5" s="636"/>
      <c r="AN5" s="636"/>
      <c r="AO5" s="637"/>
      <c r="AP5" s="627" t="s">
        <v>224</v>
      </c>
      <c r="AQ5" s="628"/>
      <c r="AR5" s="628"/>
      <c r="AS5" s="628"/>
      <c r="AT5" s="628"/>
      <c r="AU5" s="628"/>
      <c r="AV5" s="628"/>
      <c r="AW5" s="628"/>
      <c r="AX5" s="628"/>
      <c r="AY5" s="628"/>
      <c r="AZ5" s="628"/>
      <c r="BA5" s="628"/>
      <c r="BB5" s="628"/>
      <c r="BC5" s="628"/>
      <c r="BD5" s="628"/>
      <c r="BE5" s="628"/>
      <c r="BF5" s="629"/>
      <c r="BG5" s="641">
        <v>4177975</v>
      </c>
      <c r="BH5" s="642"/>
      <c r="BI5" s="642"/>
      <c r="BJ5" s="642"/>
      <c r="BK5" s="642"/>
      <c r="BL5" s="642"/>
      <c r="BM5" s="642"/>
      <c r="BN5" s="643"/>
      <c r="BO5" s="644">
        <v>100</v>
      </c>
      <c r="BP5" s="644"/>
      <c r="BQ5" s="644"/>
      <c r="BR5" s="644"/>
      <c r="BS5" s="645">
        <v>32822</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95761</v>
      </c>
      <c r="S6" s="642"/>
      <c r="T6" s="642"/>
      <c r="U6" s="642"/>
      <c r="V6" s="642"/>
      <c r="W6" s="642"/>
      <c r="X6" s="642"/>
      <c r="Y6" s="643"/>
      <c r="Z6" s="644">
        <v>0.7</v>
      </c>
      <c r="AA6" s="644"/>
      <c r="AB6" s="644"/>
      <c r="AC6" s="644"/>
      <c r="AD6" s="645">
        <v>95761</v>
      </c>
      <c r="AE6" s="645"/>
      <c r="AF6" s="645"/>
      <c r="AG6" s="645"/>
      <c r="AH6" s="645"/>
      <c r="AI6" s="645"/>
      <c r="AJ6" s="645"/>
      <c r="AK6" s="645"/>
      <c r="AL6" s="646">
        <v>1.5</v>
      </c>
      <c r="AM6" s="647"/>
      <c r="AN6" s="647"/>
      <c r="AO6" s="648"/>
      <c r="AP6" s="638" t="s">
        <v>229</v>
      </c>
      <c r="AQ6" s="639"/>
      <c r="AR6" s="639"/>
      <c r="AS6" s="639"/>
      <c r="AT6" s="639"/>
      <c r="AU6" s="639"/>
      <c r="AV6" s="639"/>
      <c r="AW6" s="639"/>
      <c r="AX6" s="639"/>
      <c r="AY6" s="639"/>
      <c r="AZ6" s="639"/>
      <c r="BA6" s="639"/>
      <c r="BB6" s="639"/>
      <c r="BC6" s="639"/>
      <c r="BD6" s="639"/>
      <c r="BE6" s="639"/>
      <c r="BF6" s="640"/>
      <c r="BG6" s="641">
        <v>4177975</v>
      </c>
      <c r="BH6" s="642"/>
      <c r="BI6" s="642"/>
      <c r="BJ6" s="642"/>
      <c r="BK6" s="642"/>
      <c r="BL6" s="642"/>
      <c r="BM6" s="642"/>
      <c r="BN6" s="643"/>
      <c r="BO6" s="644">
        <v>100</v>
      </c>
      <c r="BP6" s="644"/>
      <c r="BQ6" s="644"/>
      <c r="BR6" s="644"/>
      <c r="BS6" s="645">
        <v>32822</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106643</v>
      </c>
      <c r="CS6" s="642"/>
      <c r="CT6" s="642"/>
      <c r="CU6" s="642"/>
      <c r="CV6" s="642"/>
      <c r="CW6" s="642"/>
      <c r="CX6" s="642"/>
      <c r="CY6" s="643"/>
      <c r="CZ6" s="635">
        <v>0.8</v>
      </c>
      <c r="DA6" s="636"/>
      <c r="DB6" s="636"/>
      <c r="DC6" s="655"/>
      <c r="DD6" s="650" t="s">
        <v>231</v>
      </c>
      <c r="DE6" s="642"/>
      <c r="DF6" s="642"/>
      <c r="DG6" s="642"/>
      <c r="DH6" s="642"/>
      <c r="DI6" s="642"/>
      <c r="DJ6" s="642"/>
      <c r="DK6" s="642"/>
      <c r="DL6" s="642"/>
      <c r="DM6" s="642"/>
      <c r="DN6" s="642"/>
      <c r="DO6" s="642"/>
      <c r="DP6" s="643"/>
      <c r="DQ6" s="650">
        <v>106643</v>
      </c>
      <c r="DR6" s="642"/>
      <c r="DS6" s="642"/>
      <c r="DT6" s="642"/>
      <c r="DU6" s="642"/>
      <c r="DV6" s="642"/>
      <c r="DW6" s="642"/>
      <c r="DX6" s="642"/>
      <c r="DY6" s="642"/>
      <c r="DZ6" s="642"/>
      <c r="EA6" s="642"/>
      <c r="EB6" s="642"/>
      <c r="EC6" s="651"/>
    </row>
    <row r="7" spans="2:143" ht="11.25" customHeight="1" x14ac:dyDescent="0.15">
      <c r="B7" s="638" t="s">
        <v>232</v>
      </c>
      <c r="C7" s="639"/>
      <c r="D7" s="639"/>
      <c r="E7" s="639"/>
      <c r="F7" s="639"/>
      <c r="G7" s="639"/>
      <c r="H7" s="639"/>
      <c r="I7" s="639"/>
      <c r="J7" s="639"/>
      <c r="K7" s="639"/>
      <c r="L7" s="639"/>
      <c r="M7" s="639"/>
      <c r="N7" s="639"/>
      <c r="O7" s="639"/>
      <c r="P7" s="639"/>
      <c r="Q7" s="640"/>
      <c r="R7" s="641">
        <v>11789</v>
      </c>
      <c r="S7" s="642"/>
      <c r="T7" s="642"/>
      <c r="U7" s="642"/>
      <c r="V7" s="642"/>
      <c r="W7" s="642"/>
      <c r="X7" s="642"/>
      <c r="Y7" s="643"/>
      <c r="Z7" s="644">
        <v>0.1</v>
      </c>
      <c r="AA7" s="644"/>
      <c r="AB7" s="644"/>
      <c r="AC7" s="644"/>
      <c r="AD7" s="645">
        <v>11789</v>
      </c>
      <c r="AE7" s="645"/>
      <c r="AF7" s="645"/>
      <c r="AG7" s="645"/>
      <c r="AH7" s="645"/>
      <c r="AI7" s="645"/>
      <c r="AJ7" s="645"/>
      <c r="AK7" s="645"/>
      <c r="AL7" s="646">
        <v>0.2</v>
      </c>
      <c r="AM7" s="647"/>
      <c r="AN7" s="647"/>
      <c r="AO7" s="648"/>
      <c r="AP7" s="638" t="s">
        <v>233</v>
      </c>
      <c r="AQ7" s="639"/>
      <c r="AR7" s="639"/>
      <c r="AS7" s="639"/>
      <c r="AT7" s="639"/>
      <c r="AU7" s="639"/>
      <c r="AV7" s="639"/>
      <c r="AW7" s="639"/>
      <c r="AX7" s="639"/>
      <c r="AY7" s="639"/>
      <c r="AZ7" s="639"/>
      <c r="BA7" s="639"/>
      <c r="BB7" s="639"/>
      <c r="BC7" s="639"/>
      <c r="BD7" s="639"/>
      <c r="BE7" s="639"/>
      <c r="BF7" s="640"/>
      <c r="BG7" s="641">
        <v>1953039</v>
      </c>
      <c r="BH7" s="642"/>
      <c r="BI7" s="642"/>
      <c r="BJ7" s="642"/>
      <c r="BK7" s="642"/>
      <c r="BL7" s="642"/>
      <c r="BM7" s="642"/>
      <c r="BN7" s="643"/>
      <c r="BO7" s="644">
        <v>46.7</v>
      </c>
      <c r="BP7" s="644"/>
      <c r="BQ7" s="644"/>
      <c r="BR7" s="644"/>
      <c r="BS7" s="645">
        <v>32822</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4162667</v>
      </c>
      <c r="CS7" s="642"/>
      <c r="CT7" s="642"/>
      <c r="CU7" s="642"/>
      <c r="CV7" s="642"/>
      <c r="CW7" s="642"/>
      <c r="CX7" s="642"/>
      <c r="CY7" s="643"/>
      <c r="CZ7" s="644">
        <v>32.1</v>
      </c>
      <c r="DA7" s="644"/>
      <c r="DB7" s="644"/>
      <c r="DC7" s="644"/>
      <c r="DD7" s="650">
        <v>3222184</v>
      </c>
      <c r="DE7" s="642"/>
      <c r="DF7" s="642"/>
      <c r="DG7" s="642"/>
      <c r="DH7" s="642"/>
      <c r="DI7" s="642"/>
      <c r="DJ7" s="642"/>
      <c r="DK7" s="642"/>
      <c r="DL7" s="642"/>
      <c r="DM7" s="642"/>
      <c r="DN7" s="642"/>
      <c r="DO7" s="642"/>
      <c r="DP7" s="643"/>
      <c r="DQ7" s="650">
        <v>984309</v>
      </c>
      <c r="DR7" s="642"/>
      <c r="DS7" s="642"/>
      <c r="DT7" s="642"/>
      <c r="DU7" s="642"/>
      <c r="DV7" s="642"/>
      <c r="DW7" s="642"/>
      <c r="DX7" s="642"/>
      <c r="DY7" s="642"/>
      <c r="DZ7" s="642"/>
      <c r="EA7" s="642"/>
      <c r="EB7" s="642"/>
      <c r="EC7" s="651"/>
    </row>
    <row r="8" spans="2:143" ht="11.25" customHeight="1" x14ac:dyDescent="0.15">
      <c r="B8" s="638" t="s">
        <v>235</v>
      </c>
      <c r="C8" s="639"/>
      <c r="D8" s="639"/>
      <c r="E8" s="639"/>
      <c r="F8" s="639"/>
      <c r="G8" s="639"/>
      <c r="H8" s="639"/>
      <c r="I8" s="639"/>
      <c r="J8" s="639"/>
      <c r="K8" s="639"/>
      <c r="L8" s="639"/>
      <c r="M8" s="639"/>
      <c r="N8" s="639"/>
      <c r="O8" s="639"/>
      <c r="P8" s="639"/>
      <c r="Q8" s="640"/>
      <c r="R8" s="641">
        <v>31557</v>
      </c>
      <c r="S8" s="642"/>
      <c r="T8" s="642"/>
      <c r="U8" s="642"/>
      <c r="V8" s="642"/>
      <c r="W8" s="642"/>
      <c r="X8" s="642"/>
      <c r="Y8" s="643"/>
      <c r="Z8" s="644">
        <v>0.2</v>
      </c>
      <c r="AA8" s="644"/>
      <c r="AB8" s="644"/>
      <c r="AC8" s="644"/>
      <c r="AD8" s="645">
        <v>31557</v>
      </c>
      <c r="AE8" s="645"/>
      <c r="AF8" s="645"/>
      <c r="AG8" s="645"/>
      <c r="AH8" s="645"/>
      <c r="AI8" s="645"/>
      <c r="AJ8" s="645"/>
      <c r="AK8" s="645"/>
      <c r="AL8" s="646">
        <v>0.5</v>
      </c>
      <c r="AM8" s="647"/>
      <c r="AN8" s="647"/>
      <c r="AO8" s="648"/>
      <c r="AP8" s="638" t="s">
        <v>236</v>
      </c>
      <c r="AQ8" s="639"/>
      <c r="AR8" s="639"/>
      <c r="AS8" s="639"/>
      <c r="AT8" s="639"/>
      <c r="AU8" s="639"/>
      <c r="AV8" s="639"/>
      <c r="AW8" s="639"/>
      <c r="AX8" s="639"/>
      <c r="AY8" s="639"/>
      <c r="AZ8" s="639"/>
      <c r="BA8" s="639"/>
      <c r="BB8" s="639"/>
      <c r="BC8" s="639"/>
      <c r="BD8" s="639"/>
      <c r="BE8" s="639"/>
      <c r="BF8" s="640"/>
      <c r="BG8" s="641">
        <v>60297</v>
      </c>
      <c r="BH8" s="642"/>
      <c r="BI8" s="642"/>
      <c r="BJ8" s="642"/>
      <c r="BK8" s="642"/>
      <c r="BL8" s="642"/>
      <c r="BM8" s="642"/>
      <c r="BN8" s="643"/>
      <c r="BO8" s="644">
        <v>1.4</v>
      </c>
      <c r="BP8" s="644"/>
      <c r="BQ8" s="644"/>
      <c r="BR8" s="644"/>
      <c r="BS8" s="650" t="s">
        <v>231</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4167009</v>
      </c>
      <c r="CS8" s="642"/>
      <c r="CT8" s="642"/>
      <c r="CU8" s="642"/>
      <c r="CV8" s="642"/>
      <c r="CW8" s="642"/>
      <c r="CX8" s="642"/>
      <c r="CY8" s="643"/>
      <c r="CZ8" s="644">
        <v>32.200000000000003</v>
      </c>
      <c r="DA8" s="644"/>
      <c r="DB8" s="644"/>
      <c r="DC8" s="644"/>
      <c r="DD8" s="650">
        <v>107900</v>
      </c>
      <c r="DE8" s="642"/>
      <c r="DF8" s="642"/>
      <c r="DG8" s="642"/>
      <c r="DH8" s="642"/>
      <c r="DI8" s="642"/>
      <c r="DJ8" s="642"/>
      <c r="DK8" s="642"/>
      <c r="DL8" s="642"/>
      <c r="DM8" s="642"/>
      <c r="DN8" s="642"/>
      <c r="DO8" s="642"/>
      <c r="DP8" s="643"/>
      <c r="DQ8" s="650">
        <v>2006244</v>
      </c>
      <c r="DR8" s="642"/>
      <c r="DS8" s="642"/>
      <c r="DT8" s="642"/>
      <c r="DU8" s="642"/>
      <c r="DV8" s="642"/>
      <c r="DW8" s="642"/>
      <c r="DX8" s="642"/>
      <c r="DY8" s="642"/>
      <c r="DZ8" s="642"/>
      <c r="EA8" s="642"/>
      <c r="EB8" s="642"/>
      <c r="EC8" s="651"/>
    </row>
    <row r="9" spans="2:143" ht="11.25" customHeight="1" x14ac:dyDescent="0.15">
      <c r="B9" s="638" t="s">
        <v>238</v>
      </c>
      <c r="C9" s="639"/>
      <c r="D9" s="639"/>
      <c r="E9" s="639"/>
      <c r="F9" s="639"/>
      <c r="G9" s="639"/>
      <c r="H9" s="639"/>
      <c r="I9" s="639"/>
      <c r="J9" s="639"/>
      <c r="K9" s="639"/>
      <c r="L9" s="639"/>
      <c r="M9" s="639"/>
      <c r="N9" s="639"/>
      <c r="O9" s="639"/>
      <c r="P9" s="639"/>
      <c r="Q9" s="640"/>
      <c r="R9" s="641">
        <v>27280</v>
      </c>
      <c r="S9" s="642"/>
      <c r="T9" s="642"/>
      <c r="U9" s="642"/>
      <c r="V9" s="642"/>
      <c r="W9" s="642"/>
      <c r="X9" s="642"/>
      <c r="Y9" s="643"/>
      <c r="Z9" s="644">
        <v>0.2</v>
      </c>
      <c r="AA9" s="644"/>
      <c r="AB9" s="644"/>
      <c r="AC9" s="644"/>
      <c r="AD9" s="645">
        <v>27280</v>
      </c>
      <c r="AE9" s="645"/>
      <c r="AF9" s="645"/>
      <c r="AG9" s="645"/>
      <c r="AH9" s="645"/>
      <c r="AI9" s="645"/>
      <c r="AJ9" s="645"/>
      <c r="AK9" s="645"/>
      <c r="AL9" s="646">
        <v>0.4</v>
      </c>
      <c r="AM9" s="647"/>
      <c r="AN9" s="647"/>
      <c r="AO9" s="648"/>
      <c r="AP9" s="638" t="s">
        <v>239</v>
      </c>
      <c r="AQ9" s="639"/>
      <c r="AR9" s="639"/>
      <c r="AS9" s="639"/>
      <c r="AT9" s="639"/>
      <c r="AU9" s="639"/>
      <c r="AV9" s="639"/>
      <c r="AW9" s="639"/>
      <c r="AX9" s="639"/>
      <c r="AY9" s="639"/>
      <c r="AZ9" s="639"/>
      <c r="BA9" s="639"/>
      <c r="BB9" s="639"/>
      <c r="BC9" s="639"/>
      <c r="BD9" s="639"/>
      <c r="BE9" s="639"/>
      <c r="BF9" s="640"/>
      <c r="BG9" s="641">
        <v>1634721</v>
      </c>
      <c r="BH9" s="642"/>
      <c r="BI9" s="642"/>
      <c r="BJ9" s="642"/>
      <c r="BK9" s="642"/>
      <c r="BL9" s="642"/>
      <c r="BM9" s="642"/>
      <c r="BN9" s="643"/>
      <c r="BO9" s="644">
        <v>39.1</v>
      </c>
      <c r="BP9" s="644"/>
      <c r="BQ9" s="644"/>
      <c r="BR9" s="644"/>
      <c r="BS9" s="650" t="s">
        <v>231</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1128247</v>
      </c>
      <c r="CS9" s="642"/>
      <c r="CT9" s="642"/>
      <c r="CU9" s="642"/>
      <c r="CV9" s="642"/>
      <c r="CW9" s="642"/>
      <c r="CX9" s="642"/>
      <c r="CY9" s="643"/>
      <c r="CZ9" s="644">
        <v>8.6999999999999993</v>
      </c>
      <c r="DA9" s="644"/>
      <c r="DB9" s="644"/>
      <c r="DC9" s="644"/>
      <c r="DD9" s="650">
        <v>62312</v>
      </c>
      <c r="DE9" s="642"/>
      <c r="DF9" s="642"/>
      <c r="DG9" s="642"/>
      <c r="DH9" s="642"/>
      <c r="DI9" s="642"/>
      <c r="DJ9" s="642"/>
      <c r="DK9" s="642"/>
      <c r="DL9" s="642"/>
      <c r="DM9" s="642"/>
      <c r="DN9" s="642"/>
      <c r="DO9" s="642"/>
      <c r="DP9" s="643"/>
      <c r="DQ9" s="650">
        <v>871275</v>
      </c>
      <c r="DR9" s="642"/>
      <c r="DS9" s="642"/>
      <c r="DT9" s="642"/>
      <c r="DU9" s="642"/>
      <c r="DV9" s="642"/>
      <c r="DW9" s="642"/>
      <c r="DX9" s="642"/>
      <c r="DY9" s="642"/>
      <c r="DZ9" s="642"/>
      <c r="EA9" s="642"/>
      <c r="EB9" s="642"/>
      <c r="EC9" s="651"/>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127</v>
      </c>
      <c r="S10" s="642"/>
      <c r="T10" s="642"/>
      <c r="U10" s="642"/>
      <c r="V10" s="642"/>
      <c r="W10" s="642"/>
      <c r="X10" s="642"/>
      <c r="Y10" s="643"/>
      <c r="Z10" s="644" t="s">
        <v>231</v>
      </c>
      <c r="AA10" s="644"/>
      <c r="AB10" s="644"/>
      <c r="AC10" s="644"/>
      <c r="AD10" s="645" t="s">
        <v>231</v>
      </c>
      <c r="AE10" s="645"/>
      <c r="AF10" s="645"/>
      <c r="AG10" s="645"/>
      <c r="AH10" s="645"/>
      <c r="AI10" s="645"/>
      <c r="AJ10" s="645"/>
      <c r="AK10" s="645"/>
      <c r="AL10" s="646" t="s">
        <v>176</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93070</v>
      </c>
      <c r="BH10" s="642"/>
      <c r="BI10" s="642"/>
      <c r="BJ10" s="642"/>
      <c r="BK10" s="642"/>
      <c r="BL10" s="642"/>
      <c r="BM10" s="642"/>
      <c r="BN10" s="643"/>
      <c r="BO10" s="644">
        <v>2.2000000000000002</v>
      </c>
      <c r="BP10" s="644"/>
      <c r="BQ10" s="644"/>
      <c r="BR10" s="644"/>
      <c r="BS10" s="650" t="s">
        <v>231</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v>10751</v>
      </c>
      <c r="CS10" s="642"/>
      <c r="CT10" s="642"/>
      <c r="CU10" s="642"/>
      <c r="CV10" s="642"/>
      <c r="CW10" s="642"/>
      <c r="CX10" s="642"/>
      <c r="CY10" s="643"/>
      <c r="CZ10" s="644">
        <v>0.1</v>
      </c>
      <c r="DA10" s="644"/>
      <c r="DB10" s="644"/>
      <c r="DC10" s="644"/>
      <c r="DD10" s="650" t="s">
        <v>176</v>
      </c>
      <c r="DE10" s="642"/>
      <c r="DF10" s="642"/>
      <c r="DG10" s="642"/>
      <c r="DH10" s="642"/>
      <c r="DI10" s="642"/>
      <c r="DJ10" s="642"/>
      <c r="DK10" s="642"/>
      <c r="DL10" s="642"/>
      <c r="DM10" s="642"/>
      <c r="DN10" s="642"/>
      <c r="DO10" s="642"/>
      <c r="DP10" s="643"/>
      <c r="DQ10" s="650">
        <v>9631</v>
      </c>
      <c r="DR10" s="642"/>
      <c r="DS10" s="642"/>
      <c r="DT10" s="642"/>
      <c r="DU10" s="642"/>
      <c r="DV10" s="642"/>
      <c r="DW10" s="642"/>
      <c r="DX10" s="642"/>
      <c r="DY10" s="642"/>
      <c r="DZ10" s="642"/>
      <c r="EA10" s="642"/>
      <c r="EB10" s="642"/>
      <c r="EC10" s="651"/>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231</v>
      </c>
      <c r="S11" s="642"/>
      <c r="T11" s="642"/>
      <c r="U11" s="642"/>
      <c r="V11" s="642"/>
      <c r="W11" s="642"/>
      <c r="X11" s="642"/>
      <c r="Y11" s="643"/>
      <c r="Z11" s="644" t="s">
        <v>127</v>
      </c>
      <c r="AA11" s="644"/>
      <c r="AB11" s="644"/>
      <c r="AC11" s="644"/>
      <c r="AD11" s="645" t="s">
        <v>231</v>
      </c>
      <c r="AE11" s="645"/>
      <c r="AF11" s="645"/>
      <c r="AG11" s="645"/>
      <c r="AH11" s="645"/>
      <c r="AI11" s="645"/>
      <c r="AJ11" s="645"/>
      <c r="AK11" s="645"/>
      <c r="AL11" s="646" t="s">
        <v>127</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164951</v>
      </c>
      <c r="BH11" s="642"/>
      <c r="BI11" s="642"/>
      <c r="BJ11" s="642"/>
      <c r="BK11" s="642"/>
      <c r="BL11" s="642"/>
      <c r="BM11" s="642"/>
      <c r="BN11" s="643"/>
      <c r="BO11" s="644">
        <v>3.9</v>
      </c>
      <c r="BP11" s="644"/>
      <c r="BQ11" s="644"/>
      <c r="BR11" s="644"/>
      <c r="BS11" s="650">
        <v>32822</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118103</v>
      </c>
      <c r="CS11" s="642"/>
      <c r="CT11" s="642"/>
      <c r="CU11" s="642"/>
      <c r="CV11" s="642"/>
      <c r="CW11" s="642"/>
      <c r="CX11" s="642"/>
      <c r="CY11" s="643"/>
      <c r="CZ11" s="644">
        <v>0.9</v>
      </c>
      <c r="DA11" s="644"/>
      <c r="DB11" s="644"/>
      <c r="DC11" s="644"/>
      <c r="DD11" s="650">
        <v>57042</v>
      </c>
      <c r="DE11" s="642"/>
      <c r="DF11" s="642"/>
      <c r="DG11" s="642"/>
      <c r="DH11" s="642"/>
      <c r="DI11" s="642"/>
      <c r="DJ11" s="642"/>
      <c r="DK11" s="642"/>
      <c r="DL11" s="642"/>
      <c r="DM11" s="642"/>
      <c r="DN11" s="642"/>
      <c r="DO11" s="642"/>
      <c r="DP11" s="643"/>
      <c r="DQ11" s="650">
        <v>83141</v>
      </c>
      <c r="DR11" s="642"/>
      <c r="DS11" s="642"/>
      <c r="DT11" s="642"/>
      <c r="DU11" s="642"/>
      <c r="DV11" s="642"/>
      <c r="DW11" s="642"/>
      <c r="DX11" s="642"/>
      <c r="DY11" s="642"/>
      <c r="DZ11" s="642"/>
      <c r="EA11" s="642"/>
      <c r="EB11" s="642"/>
      <c r="EC11" s="651"/>
    </row>
    <row r="12" spans="2:143" ht="11.25" customHeight="1" x14ac:dyDescent="0.15">
      <c r="B12" s="638" t="s">
        <v>247</v>
      </c>
      <c r="C12" s="639"/>
      <c r="D12" s="639"/>
      <c r="E12" s="639"/>
      <c r="F12" s="639"/>
      <c r="G12" s="639"/>
      <c r="H12" s="639"/>
      <c r="I12" s="639"/>
      <c r="J12" s="639"/>
      <c r="K12" s="639"/>
      <c r="L12" s="639"/>
      <c r="M12" s="639"/>
      <c r="N12" s="639"/>
      <c r="O12" s="639"/>
      <c r="P12" s="639"/>
      <c r="Q12" s="640"/>
      <c r="R12" s="641">
        <v>585710</v>
      </c>
      <c r="S12" s="642"/>
      <c r="T12" s="642"/>
      <c r="U12" s="642"/>
      <c r="V12" s="642"/>
      <c r="W12" s="642"/>
      <c r="X12" s="642"/>
      <c r="Y12" s="643"/>
      <c r="Z12" s="644">
        <v>4.3</v>
      </c>
      <c r="AA12" s="644"/>
      <c r="AB12" s="644"/>
      <c r="AC12" s="644"/>
      <c r="AD12" s="645">
        <v>585710</v>
      </c>
      <c r="AE12" s="645"/>
      <c r="AF12" s="645"/>
      <c r="AG12" s="645"/>
      <c r="AH12" s="645"/>
      <c r="AI12" s="645"/>
      <c r="AJ12" s="645"/>
      <c r="AK12" s="645"/>
      <c r="AL12" s="646">
        <v>9</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1924901</v>
      </c>
      <c r="BH12" s="642"/>
      <c r="BI12" s="642"/>
      <c r="BJ12" s="642"/>
      <c r="BK12" s="642"/>
      <c r="BL12" s="642"/>
      <c r="BM12" s="642"/>
      <c r="BN12" s="643"/>
      <c r="BO12" s="644">
        <v>46.1</v>
      </c>
      <c r="BP12" s="644"/>
      <c r="BQ12" s="644"/>
      <c r="BR12" s="644"/>
      <c r="BS12" s="650" t="s">
        <v>231</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38570</v>
      </c>
      <c r="CS12" s="642"/>
      <c r="CT12" s="642"/>
      <c r="CU12" s="642"/>
      <c r="CV12" s="642"/>
      <c r="CW12" s="642"/>
      <c r="CX12" s="642"/>
      <c r="CY12" s="643"/>
      <c r="CZ12" s="644">
        <v>0.3</v>
      </c>
      <c r="DA12" s="644"/>
      <c r="DB12" s="644"/>
      <c r="DC12" s="644"/>
      <c r="DD12" s="650">
        <v>88</v>
      </c>
      <c r="DE12" s="642"/>
      <c r="DF12" s="642"/>
      <c r="DG12" s="642"/>
      <c r="DH12" s="642"/>
      <c r="DI12" s="642"/>
      <c r="DJ12" s="642"/>
      <c r="DK12" s="642"/>
      <c r="DL12" s="642"/>
      <c r="DM12" s="642"/>
      <c r="DN12" s="642"/>
      <c r="DO12" s="642"/>
      <c r="DP12" s="643"/>
      <c r="DQ12" s="650">
        <v>34197</v>
      </c>
      <c r="DR12" s="642"/>
      <c r="DS12" s="642"/>
      <c r="DT12" s="642"/>
      <c r="DU12" s="642"/>
      <c r="DV12" s="642"/>
      <c r="DW12" s="642"/>
      <c r="DX12" s="642"/>
      <c r="DY12" s="642"/>
      <c r="DZ12" s="642"/>
      <c r="EA12" s="642"/>
      <c r="EB12" s="642"/>
      <c r="EC12" s="651"/>
    </row>
    <row r="13" spans="2:143" ht="11.25" customHeight="1" x14ac:dyDescent="0.15">
      <c r="B13" s="638" t="s">
        <v>250</v>
      </c>
      <c r="C13" s="639"/>
      <c r="D13" s="639"/>
      <c r="E13" s="639"/>
      <c r="F13" s="639"/>
      <c r="G13" s="639"/>
      <c r="H13" s="639"/>
      <c r="I13" s="639"/>
      <c r="J13" s="639"/>
      <c r="K13" s="639"/>
      <c r="L13" s="639"/>
      <c r="M13" s="639"/>
      <c r="N13" s="639"/>
      <c r="O13" s="639"/>
      <c r="P13" s="639"/>
      <c r="Q13" s="640"/>
      <c r="R13" s="641" t="s">
        <v>176</v>
      </c>
      <c r="S13" s="642"/>
      <c r="T13" s="642"/>
      <c r="U13" s="642"/>
      <c r="V13" s="642"/>
      <c r="W13" s="642"/>
      <c r="X13" s="642"/>
      <c r="Y13" s="643"/>
      <c r="Z13" s="644" t="s">
        <v>231</v>
      </c>
      <c r="AA13" s="644"/>
      <c r="AB13" s="644"/>
      <c r="AC13" s="644"/>
      <c r="AD13" s="645" t="s">
        <v>127</v>
      </c>
      <c r="AE13" s="645"/>
      <c r="AF13" s="645"/>
      <c r="AG13" s="645"/>
      <c r="AH13" s="645"/>
      <c r="AI13" s="645"/>
      <c r="AJ13" s="645"/>
      <c r="AK13" s="645"/>
      <c r="AL13" s="646" t="s">
        <v>127</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1922914</v>
      </c>
      <c r="BH13" s="642"/>
      <c r="BI13" s="642"/>
      <c r="BJ13" s="642"/>
      <c r="BK13" s="642"/>
      <c r="BL13" s="642"/>
      <c r="BM13" s="642"/>
      <c r="BN13" s="643"/>
      <c r="BO13" s="644">
        <v>46</v>
      </c>
      <c r="BP13" s="644"/>
      <c r="BQ13" s="644"/>
      <c r="BR13" s="644"/>
      <c r="BS13" s="650" t="s">
        <v>127</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529531</v>
      </c>
      <c r="CS13" s="642"/>
      <c r="CT13" s="642"/>
      <c r="CU13" s="642"/>
      <c r="CV13" s="642"/>
      <c r="CW13" s="642"/>
      <c r="CX13" s="642"/>
      <c r="CY13" s="643"/>
      <c r="CZ13" s="644">
        <v>4.0999999999999996</v>
      </c>
      <c r="DA13" s="644"/>
      <c r="DB13" s="644"/>
      <c r="DC13" s="644"/>
      <c r="DD13" s="650">
        <v>113170</v>
      </c>
      <c r="DE13" s="642"/>
      <c r="DF13" s="642"/>
      <c r="DG13" s="642"/>
      <c r="DH13" s="642"/>
      <c r="DI13" s="642"/>
      <c r="DJ13" s="642"/>
      <c r="DK13" s="642"/>
      <c r="DL13" s="642"/>
      <c r="DM13" s="642"/>
      <c r="DN13" s="642"/>
      <c r="DO13" s="642"/>
      <c r="DP13" s="643"/>
      <c r="DQ13" s="650">
        <v>440788</v>
      </c>
      <c r="DR13" s="642"/>
      <c r="DS13" s="642"/>
      <c r="DT13" s="642"/>
      <c r="DU13" s="642"/>
      <c r="DV13" s="642"/>
      <c r="DW13" s="642"/>
      <c r="DX13" s="642"/>
      <c r="DY13" s="642"/>
      <c r="DZ13" s="642"/>
      <c r="EA13" s="642"/>
      <c r="EB13" s="642"/>
      <c r="EC13" s="651"/>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127</v>
      </c>
      <c r="S14" s="642"/>
      <c r="T14" s="642"/>
      <c r="U14" s="642"/>
      <c r="V14" s="642"/>
      <c r="W14" s="642"/>
      <c r="X14" s="642"/>
      <c r="Y14" s="643"/>
      <c r="Z14" s="644" t="s">
        <v>127</v>
      </c>
      <c r="AA14" s="644"/>
      <c r="AB14" s="644"/>
      <c r="AC14" s="644"/>
      <c r="AD14" s="645" t="s">
        <v>127</v>
      </c>
      <c r="AE14" s="645"/>
      <c r="AF14" s="645"/>
      <c r="AG14" s="645"/>
      <c r="AH14" s="645"/>
      <c r="AI14" s="645"/>
      <c r="AJ14" s="645"/>
      <c r="AK14" s="645"/>
      <c r="AL14" s="646" t="s">
        <v>127</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110442</v>
      </c>
      <c r="BH14" s="642"/>
      <c r="BI14" s="642"/>
      <c r="BJ14" s="642"/>
      <c r="BK14" s="642"/>
      <c r="BL14" s="642"/>
      <c r="BM14" s="642"/>
      <c r="BN14" s="643"/>
      <c r="BO14" s="644">
        <v>2.6</v>
      </c>
      <c r="BP14" s="644"/>
      <c r="BQ14" s="644"/>
      <c r="BR14" s="644"/>
      <c r="BS14" s="650" t="s">
        <v>231</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525514</v>
      </c>
      <c r="CS14" s="642"/>
      <c r="CT14" s="642"/>
      <c r="CU14" s="642"/>
      <c r="CV14" s="642"/>
      <c r="CW14" s="642"/>
      <c r="CX14" s="642"/>
      <c r="CY14" s="643"/>
      <c r="CZ14" s="644">
        <v>4.0999999999999996</v>
      </c>
      <c r="DA14" s="644"/>
      <c r="DB14" s="644"/>
      <c r="DC14" s="644"/>
      <c r="DD14" s="650">
        <v>27297</v>
      </c>
      <c r="DE14" s="642"/>
      <c r="DF14" s="642"/>
      <c r="DG14" s="642"/>
      <c r="DH14" s="642"/>
      <c r="DI14" s="642"/>
      <c r="DJ14" s="642"/>
      <c r="DK14" s="642"/>
      <c r="DL14" s="642"/>
      <c r="DM14" s="642"/>
      <c r="DN14" s="642"/>
      <c r="DO14" s="642"/>
      <c r="DP14" s="643"/>
      <c r="DQ14" s="650">
        <v>498503</v>
      </c>
      <c r="DR14" s="642"/>
      <c r="DS14" s="642"/>
      <c r="DT14" s="642"/>
      <c r="DU14" s="642"/>
      <c r="DV14" s="642"/>
      <c r="DW14" s="642"/>
      <c r="DX14" s="642"/>
      <c r="DY14" s="642"/>
      <c r="DZ14" s="642"/>
      <c r="EA14" s="642"/>
      <c r="EB14" s="642"/>
      <c r="EC14" s="651"/>
    </row>
    <row r="15" spans="2:143" ht="11.25" customHeight="1" x14ac:dyDescent="0.15">
      <c r="B15" s="638" t="s">
        <v>256</v>
      </c>
      <c r="C15" s="639"/>
      <c r="D15" s="639"/>
      <c r="E15" s="639"/>
      <c r="F15" s="639"/>
      <c r="G15" s="639"/>
      <c r="H15" s="639"/>
      <c r="I15" s="639"/>
      <c r="J15" s="639"/>
      <c r="K15" s="639"/>
      <c r="L15" s="639"/>
      <c r="M15" s="639"/>
      <c r="N15" s="639"/>
      <c r="O15" s="639"/>
      <c r="P15" s="639"/>
      <c r="Q15" s="640"/>
      <c r="R15" s="641">
        <v>21185</v>
      </c>
      <c r="S15" s="642"/>
      <c r="T15" s="642"/>
      <c r="U15" s="642"/>
      <c r="V15" s="642"/>
      <c r="W15" s="642"/>
      <c r="X15" s="642"/>
      <c r="Y15" s="643"/>
      <c r="Z15" s="644">
        <v>0.2</v>
      </c>
      <c r="AA15" s="644"/>
      <c r="AB15" s="644"/>
      <c r="AC15" s="644"/>
      <c r="AD15" s="645">
        <v>21185</v>
      </c>
      <c r="AE15" s="645"/>
      <c r="AF15" s="645"/>
      <c r="AG15" s="645"/>
      <c r="AH15" s="645"/>
      <c r="AI15" s="645"/>
      <c r="AJ15" s="645"/>
      <c r="AK15" s="645"/>
      <c r="AL15" s="646">
        <v>0.3</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189593</v>
      </c>
      <c r="BH15" s="642"/>
      <c r="BI15" s="642"/>
      <c r="BJ15" s="642"/>
      <c r="BK15" s="642"/>
      <c r="BL15" s="642"/>
      <c r="BM15" s="642"/>
      <c r="BN15" s="643"/>
      <c r="BO15" s="644">
        <v>4.5</v>
      </c>
      <c r="BP15" s="644"/>
      <c r="BQ15" s="644"/>
      <c r="BR15" s="644"/>
      <c r="BS15" s="650" t="s">
        <v>231</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1414145</v>
      </c>
      <c r="CS15" s="642"/>
      <c r="CT15" s="642"/>
      <c r="CU15" s="642"/>
      <c r="CV15" s="642"/>
      <c r="CW15" s="642"/>
      <c r="CX15" s="642"/>
      <c r="CY15" s="643"/>
      <c r="CZ15" s="644">
        <v>10.9</v>
      </c>
      <c r="DA15" s="644"/>
      <c r="DB15" s="644"/>
      <c r="DC15" s="644"/>
      <c r="DD15" s="650">
        <v>216318</v>
      </c>
      <c r="DE15" s="642"/>
      <c r="DF15" s="642"/>
      <c r="DG15" s="642"/>
      <c r="DH15" s="642"/>
      <c r="DI15" s="642"/>
      <c r="DJ15" s="642"/>
      <c r="DK15" s="642"/>
      <c r="DL15" s="642"/>
      <c r="DM15" s="642"/>
      <c r="DN15" s="642"/>
      <c r="DO15" s="642"/>
      <c r="DP15" s="643"/>
      <c r="DQ15" s="650">
        <v>1077270</v>
      </c>
      <c r="DR15" s="642"/>
      <c r="DS15" s="642"/>
      <c r="DT15" s="642"/>
      <c r="DU15" s="642"/>
      <c r="DV15" s="642"/>
      <c r="DW15" s="642"/>
      <c r="DX15" s="642"/>
      <c r="DY15" s="642"/>
      <c r="DZ15" s="642"/>
      <c r="EA15" s="642"/>
      <c r="EB15" s="642"/>
      <c r="EC15" s="651"/>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127</v>
      </c>
      <c r="S16" s="642"/>
      <c r="T16" s="642"/>
      <c r="U16" s="642"/>
      <c r="V16" s="642"/>
      <c r="W16" s="642"/>
      <c r="X16" s="642"/>
      <c r="Y16" s="643"/>
      <c r="Z16" s="644" t="s">
        <v>231</v>
      </c>
      <c r="AA16" s="644"/>
      <c r="AB16" s="644"/>
      <c r="AC16" s="644"/>
      <c r="AD16" s="645" t="s">
        <v>231</v>
      </c>
      <c r="AE16" s="645"/>
      <c r="AF16" s="645"/>
      <c r="AG16" s="645"/>
      <c r="AH16" s="645"/>
      <c r="AI16" s="645"/>
      <c r="AJ16" s="645"/>
      <c r="AK16" s="645"/>
      <c r="AL16" s="646" t="s">
        <v>127</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127</v>
      </c>
      <c r="BH16" s="642"/>
      <c r="BI16" s="642"/>
      <c r="BJ16" s="642"/>
      <c r="BK16" s="642"/>
      <c r="BL16" s="642"/>
      <c r="BM16" s="642"/>
      <c r="BN16" s="643"/>
      <c r="BO16" s="644" t="s">
        <v>127</v>
      </c>
      <c r="BP16" s="644"/>
      <c r="BQ16" s="644"/>
      <c r="BR16" s="644"/>
      <c r="BS16" s="650" t="s">
        <v>231</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t="s">
        <v>127</v>
      </c>
      <c r="CS16" s="642"/>
      <c r="CT16" s="642"/>
      <c r="CU16" s="642"/>
      <c r="CV16" s="642"/>
      <c r="CW16" s="642"/>
      <c r="CX16" s="642"/>
      <c r="CY16" s="643"/>
      <c r="CZ16" s="644" t="s">
        <v>231</v>
      </c>
      <c r="DA16" s="644"/>
      <c r="DB16" s="644"/>
      <c r="DC16" s="644"/>
      <c r="DD16" s="650" t="s">
        <v>176</v>
      </c>
      <c r="DE16" s="642"/>
      <c r="DF16" s="642"/>
      <c r="DG16" s="642"/>
      <c r="DH16" s="642"/>
      <c r="DI16" s="642"/>
      <c r="DJ16" s="642"/>
      <c r="DK16" s="642"/>
      <c r="DL16" s="642"/>
      <c r="DM16" s="642"/>
      <c r="DN16" s="642"/>
      <c r="DO16" s="642"/>
      <c r="DP16" s="643"/>
      <c r="DQ16" s="650" t="s">
        <v>127</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31801</v>
      </c>
      <c r="S17" s="642"/>
      <c r="T17" s="642"/>
      <c r="U17" s="642"/>
      <c r="V17" s="642"/>
      <c r="W17" s="642"/>
      <c r="X17" s="642"/>
      <c r="Y17" s="643"/>
      <c r="Z17" s="644">
        <v>0.2</v>
      </c>
      <c r="AA17" s="644"/>
      <c r="AB17" s="644"/>
      <c r="AC17" s="644"/>
      <c r="AD17" s="645">
        <v>31801</v>
      </c>
      <c r="AE17" s="645"/>
      <c r="AF17" s="645"/>
      <c r="AG17" s="645"/>
      <c r="AH17" s="645"/>
      <c r="AI17" s="645"/>
      <c r="AJ17" s="645"/>
      <c r="AK17" s="645"/>
      <c r="AL17" s="646">
        <v>0.5</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231</v>
      </c>
      <c r="BH17" s="642"/>
      <c r="BI17" s="642"/>
      <c r="BJ17" s="642"/>
      <c r="BK17" s="642"/>
      <c r="BL17" s="642"/>
      <c r="BM17" s="642"/>
      <c r="BN17" s="643"/>
      <c r="BO17" s="644" t="s">
        <v>127</v>
      </c>
      <c r="BP17" s="644"/>
      <c r="BQ17" s="644"/>
      <c r="BR17" s="644"/>
      <c r="BS17" s="650" t="s">
        <v>127</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758498</v>
      </c>
      <c r="CS17" s="642"/>
      <c r="CT17" s="642"/>
      <c r="CU17" s="642"/>
      <c r="CV17" s="642"/>
      <c r="CW17" s="642"/>
      <c r="CX17" s="642"/>
      <c r="CY17" s="643"/>
      <c r="CZ17" s="644">
        <v>5.9</v>
      </c>
      <c r="DA17" s="644"/>
      <c r="DB17" s="644"/>
      <c r="DC17" s="644"/>
      <c r="DD17" s="650" t="s">
        <v>231</v>
      </c>
      <c r="DE17" s="642"/>
      <c r="DF17" s="642"/>
      <c r="DG17" s="642"/>
      <c r="DH17" s="642"/>
      <c r="DI17" s="642"/>
      <c r="DJ17" s="642"/>
      <c r="DK17" s="642"/>
      <c r="DL17" s="642"/>
      <c r="DM17" s="642"/>
      <c r="DN17" s="642"/>
      <c r="DO17" s="642"/>
      <c r="DP17" s="643"/>
      <c r="DQ17" s="650">
        <v>756690</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1648906</v>
      </c>
      <c r="S18" s="642"/>
      <c r="T18" s="642"/>
      <c r="U18" s="642"/>
      <c r="V18" s="642"/>
      <c r="W18" s="642"/>
      <c r="X18" s="642"/>
      <c r="Y18" s="643"/>
      <c r="Z18" s="644">
        <v>12.1</v>
      </c>
      <c r="AA18" s="644"/>
      <c r="AB18" s="644"/>
      <c r="AC18" s="644"/>
      <c r="AD18" s="645">
        <v>1494229</v>
      </c>
      <c r="AE18" s="645"/>
      <c r="AF18" s="645"/>
      <c r="AG18" s="645"/>
      <c r="AH18" s="645"/>
      <c r="AI18" s="645"/>
      <c r="AJ18" s="645"/>
      <c r="AK18" s="645"/>
      <c r="AL18" s="646">
        <v>23</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127</v>
      </c>
      <c r="BH18" s="642"/>
      <c r="BI18" s="642"/>
      <c r="BJ18" s="642"/>
      <c r="BK18" s="642"/>
      <c r="BL18" s="642"/>
      <c r="BM18" s="642"/>
      <c r="BN18" s="643"/>
      <c r="BO18" s="644" t="s">
        <v>231</v>
      </c>
      <c r="BP18" s="644"/>
      <c r="BQ18" s="644"/>
      <c r="BR18" s="644"/>
      <c r="BS18" s="650" t="s">
        <v>231</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127</v>
      </c>
      <c r="CS18" s="642"/>
      <c r="CT18" s="642"/>
      <c r="CU18" s="642"/>
      <c r="CV18" s="642"/>
      <c r="CW18" s="642"/>
      <c r="CX18" s="642"/>
      <c r="CY18" s="643"/>
      <c r="CZ18" s="644" t="s">
        <v>127</v>
      </c>
      <c r="DA18" s="644"/>
      <c r="DB18" s="644"/>
      <c r="DC18" s="644"/>
      <c r="DD18" s="650" t="s">
        <v>127</v>
      </c>
      <c r="DE18" s="642"/>
      <c r="DF18" s="642"/>
      <c r="DG18" s="642"/>
      <c r="DH18" s="642"/>
      <c r="DI18" s="642"/>
      <c r="DJ18" s="642"/>
      <c r="DK18" s="642"/>
      <c r="DL18" s="642"/>
      <c r="DM18" s="642"/>
      <c r="DN18" s="642"/>
      <c r="DO18" s="642"/>
      <c r="DP18" s="643"/>
      <c r="DQ18" s="650" t="s">
        <v>231</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1494229</v>
      </c>
      <c r="S19" s="642"/>
      <c r="T19" s="642"/>
      <c r="U19" s="642"/>
      <c r="V19" s="642"/>
      <c r="W19" s="642"/>
      <c r="X19" s="642"/>
      <c r="Y19" s="643"/>
      <c r="Z19" s="644">
        <v>11</v>
      </c>
      <c r="AA19" s="644"/>
      <c r="AB19" s="644"/>
      <c r="AC19" s="644"/>
      <c r="AD19" s="645">
        <v>1494229</v>
      </c>
      <c r="AE19" s="645"/>
      <c r="AF19" s="645"/>
      <c r="AG19" s="645"/>
      <c r="AH19" s="645"/>
      <c r="AI19" s="645"/>
      <c r="AJ19" s="645"/>
      <c r="AK19" s="645"/>
      <c r="AL19" s="646">
        <v>23</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t="s">
        <v>127</v>
      </c>
      <c r="BH19" s="642"/>
      <c r="BI19" s="642"/>
      <c r="BJ19" s="642"/>
      <c r="BK19" s="642"/>
      <c r="BL19" s="642"/>
      <c r="BM19" s="642"/>
      <c r="BN19" s="643"/>
      <c r="BO19" s="644" t="s">
        <v>231</v>
      </c>
      <c r="BP19" s="644"/>
      <c r="BQ19" s="644"/>
      <c r="BR19" s="644"/>
      <c r="BS19" s="650" t="s">
        <v>127</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127</v>
      </c>
      <c r="CS19" s="642"/>
      <c r="CT19" s="642"/>
      <c r="CU19" s="642"/>
      <c r="CV19" s="642"/>
      <c r="CW19" s="642"/>
      <c r="CX19" s="642"/>
      <c r="CY19" s="643"/>
      <c r="CZ19" s="644" t="s">
        <v>176</v>
      </c>
      <c r="DA19" s="644"/>
      <c r="DB19" s="644"/>
      <c r="DC19" s="644"/>
      <c r="DD19" s="650" t="s">
        <v>127</v>
      </c>
      <c r="DE19" s="642"/>
      <c r="DF19" s="642"/>
      <c r="DG19" s="642"/>
      <c r="DH19" s="642"/>
      <c r="DI19" s="642"/>
      <c r="DJ19" s="642"/>
      <c r="DK19" s="642"/>
      <c r="DL19" s="642"/>
      <c r="DM19" s="642"/>
      <c r="DN19" s="642"/>
      <c r="DO19" s="642"/>
      <c r="DP19" s="643"/>
      <c r="DQ19" s="650" t="s">
        <v>127</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154677</v>
      </c>
      <c r="S20" s="642"/>
      <c r="T20" s="642"/>
      <c r="U20" s="642"/>
      <c r="V20" s="642"/>
      <c r="W20" s="642"/>
      <c r="X20" s="642"/>
      <c r="Y20" s="643"/>
      <c r="Z20" s="644">
        <v>1.1000000000000001</v>
      </c>
      <c r="AA20" s="644"/>
      <c r="AB20" s="644"/>
      <c r="AC20" s="644"/>
      <c r="AD20" s="645" t="s">
        <v>127</v>
      </c>
      <c r="AE20" s="645"/>
      <c r="AF20" s="645"/>
      <c r="AG20" s="645"/>
      <c r="AH20" s="645"/>
      <c r="AI20" s="645"/>
      <c r="AJ20" s="645"/>
      <c r="AK20" s="645"/>
      <c r="AL20" s="646" t="s">
        <v>127</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t="s">
        <v>127</v>
      </c>
      <c r="BH20" s="642"/>
      <c r="BI20" s="642"/>
      <c r="BJ20" s="642"/>
      <c r="BK20" s="642"/>
      <c r="BL20" s="642"/>
      <c r="BM20" s="642"/>
      <c r="BN20" s="643"/>
      <c r="BO20" s="644" t="s">
        <v>127</v>
      </c>
      <c r="BP20" s="644"/>
      <c r="BQ20" s="644"/>
      <c r="BR20" s="644"/>
      <c r="BS20" s="650" t="s">
        <v>231</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12959678</v>
      </c>
      <c r="CS20" s="642"/>
      <c r="CT20" s="642"/>
      <c r="CU20" s="642"/>
      <c r="CV20" s="642"/>
      <c r="CW20" s="642"/>
      <c r="CX20" s="642"/>
      <c r="CY20" s="643"/>
      <c r="CZ20" s="644">
        <v>100</v>
      </c>
      <c r="DA20" s="644"/>
      <c r="DB20" s="644"/>
      <c r="DC20" s="644"/>
      <c r="DD20" s="650">
        <v>3806311</v>
      </c>
      <c r="DE20" s="642"/>
      <c r="DF20" s="642"/>
      <c r="DG20" s="642"/>
      <c r="DH20" s="642"/>
      <c r="DI20" s="642"/>
      <c r="DJ20" s="642"/>
      <c r="DK20" s="642"/>
      <c r="DL20" s="642"/>
      <c r="DM20" s="642"/>
      <c r="DN20" s="642"/>
      <c r="DO20" s="642"/>
      <c r="DP20" s="643"/>
      <c r="DQ20" s="650">
        <v>6868691</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127</v>
      </c>
      <c r="S21" s="642"/>
      <c r="T21" s="642"/>
      <c r="U21" s="642"/>
      <c r="V21" s="642"/>
      <c r="W21" s="642"/>
      <c r="X21" s="642"/>
      <c r="Y21" s="643"/>
      <c r="Z21" s="644" t="s">
        <v>231</v>
      </c>
      <c r="AA21" s="644"/>
      <c r="AB21" s="644"/>
      <c r="AC21" s="644"/>
      <c r="AD21" s="645" t="s">
        <v>127</v>
      </c>
      <c r="AE21" s="645"/>
      <c r="AF21" s="645"/>
      <c r="AG21" s="645"/>
      <c r="AH21" s="645"/>
      <c r="AI21" s="645"/>
      <c r="AJ21" s="645"/>
      <c r="AK21" s="645"/>
      <c r="AL21" s="646" t="s">
        <v>127</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231</v>
      </c>
      <c r="BH21" s="642"/>
      <c r="BI21" s="642"/>
      <c r="BJ21" s="642"/>
      <c r="BK21" s="642"/>
      <c r="BL21" s="642"/>
      <c r="BM21" s="642"/>
      <c r="BN21" s="643"/>
      <c r="BO21" s="644" t="s">
        <v>127</v>
      </c>
      <c r="BP21" s="644"/>
      <c r="BQ21" s="644"/>
      <c r="BR21" s="644"/>
      <c r="BS21" s="650" t="s">
        <v>127</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6631964</v>
      </c>
      <c r="S22" s="642"/>
      <c r="T22" s="642"/>
      <c r="U22" s="642"/>
      <c r="V22" s="642"/>
      <c r="W22" s="642"/>
      <c r="X22" s="642"/>
      <c r="Y22" s="643"/>
      <c r="Z22" s="644">
        <v>48.6</v>
      </c>
      <c r="AA22" s="644"/>
      <c r="AB22" s="644"/>
      <c r="AC22" s="644"/>
      <c r="AD22" s="645">
        <v>6477287</v>
      </c>
      <c r="AE22" s="645"/>
      <c r="AF22" s="645"/>
      <c r="AG22" s="645"/>
      <c r="AH22" s="645"/>
      <c r="AI22" s="645"/>
      <c r="AJ22" s="645"/>
      <c r="AK22" s="645"/>
      <c r="AL22" s="646">
        <v>99.5</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231</v>
      </c>
      <c r="BH22" s="642"/>
      <c r="BI22" s="642"/>
      <c r="BJ22" s="642"/>
      <c r="BK22" s="642"/>
      <c r="BL22" s="642"/>
      <c r="BM22" s="642"/>
      <c r="BN22" s="643"/>
      <c r="BO22" s="644" t="s">
        <v>231</v>
      </c>
      <c r="BP22" s="644"/>
      <c r="BQ22" s="644"/>
      <c r="BR22" s="644"/>
      <c r="BS22" s="650" t="s">
        <v>127</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3266</v>
      </c>
      <c r="S23" s="642"/>
      <c r="T23" s="642"/>
      <c r="U23" s="642"/>
      <c r="V23" s="642"/>
      <c r="W23" s="642"/>
      <c r="X23" s="642"/>
      <c r="Y23" s="643"/>
      <c r="Z23" s="644">
        <v>0</v>
      </c>
      <c r="AA23" s="644"/>
      <c r="AB23" s="644"/>
      <c r="AC23" s="644"/>
      <c r="AD23" s="645">
        <v>3266</v>
      </c>
      <c r="AE23" s="645"/>
      <c r="AF23" s="645"/>
      <c r="AG23" s="645"/>
      <c r="AH23" s="645"/>
      <c r="AI23" s="645"/>
      <c r="AJ23" s="645"/>
      <c r="AK23" s="645"/>
      <c r="AL23" s="646">
        <v>0.1</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t="s">
        <v>127</v>
      </c>
      <c r="BH23" s="642"/>
      <c r="BI23" s="642"/>
      <c r="BJ23" s="642"/>
      <c r="BK23" s="642"/>
      <c r="BL23" s="642"/>
      <c r="BM23" s="642"/>
      <c r="BN23" s="643"/>
      <c r="BO23" s="644" t="s">
        <v>231</v>
      </c>
      <c r="BP23" s="644"/>
      <c r="BQ23" s="644"/>
      <c r="BR23" s="644"/>
      <c r="BS23" s="650" t="s">
        <v>231</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3" t="s">
        <v>284</v>
      </c>
      <c r="DM23" s="674"/>
      <c r="DN23" s="674"/>
      <c r="DO23" s="674"/>
      <c r="DP23" s="674"/>
      <c r="DQ23" s="674"/>
      <c r="DR23" s="674"/>
      <c r="DS23" s="674"/>
      <c r="DT23" s="674"/>
      <c r="DU23" s="674"/>
      <c r="DV23" s="675"/>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9549</v>
      </c>
      <c r="S24" s="642"/>
      <c r="T24" s="642"/>
      <c r="U24" s="642"/>
      <c r="V24" s="642"/>
      <c r="W24" s="642"/>
      <c r="X24" s="642"/>
      <c r="Y24" s="643"/>
      <c r="Z24" s="644">
        <v>0.1</v>
      </c>
      <c r="AA24" s="644"/>
      <c r="AB24" s="644"/>
      <c r="AC24" s="644"/>
      <c r="AD24" s="645" t="s">
        <v>231</v>
      </c>
      <c r="AE24" s="645"/>
      <c r="AF24" s="645"/>
      <c r="AG24" s="645"/>
      <c r="AH24" s="645"/>
      <c r="AI24" s="645"/>
      <c r="AJ24" s="645"/>
      <c r="AK24" s="645"/>
      <c r="AL24" s="646" t="s">
        <v>127</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127</v>
      </c>
      <c r="BH24" s="642"/>
      <c r="BI24" s="642"/>
      <c r="BJ24" s="642"/>
      <c r="BK24" s="642"/>
      <c r="BL24" s="642"/>
      <c r="BM24" s="642"/>
      <c r="BN24" s="643"/>
      <c r="BO24" s="644" t="s">
        <v>127</v>
      </c>
      <c r="BP24" s="644"/>
      <c r="BQ24" s="644"/>
      <c r="BR24" s="644"/>
      <c r="BS24" s="650" t="s">
        <v>231</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4950622</v>
      </c>
      <c r="CS24" s="631"/>
      <c r="CT24" s="631"/>
      <c r="CU24" s="631"/>
      <c r="CV24" s="631"/>
      <c r="CW24" s="631"/>
      <c r="CX24" s="631"/>
      <c r="CY24" s="632"/>
      <c r="CZ24" s="635">
        <v>38.200000000000003</v>
      </c>
      <c r="DA24" s="636"/>
      <c r="DB24" s="636"/>
      <c r="DC24" s="655"/>
      <c r="DD24" s="676">
        <v>3153373</v>
      </c>
      <c r="DE24" s="631"/>
      <c r="DF24" s="631"/>
      <c r="DG24" s="631"/>
      <c r="DH24" s="631"/>
      <c r="DI24" s="631"/>
      <c r="DJ24" s="631"/>
      <c r="DK24" s="632"/>
      <c r="DL24" s="676">
        <v>3009566</v>
      </c>
      <c r="DM24" s="631"/>
      <c r="DN24" s="631"/>
      <c r="DO24" s="631"/>
      <c r="DP24" s="631"/>
      <c r="DQ24" s="631"/>
      <c r="DR24" s="631"/>
      <c r="DS24" s="631"/>
      <c r="DT24" s="631"/>
      <c r="DU24" s="631"/>
      <c r="DV24" s="632"/>
      <c r="DW24" s="635">
        <v>43.6</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340382</v>
      </c>
      <c r="S25" s="642"/>
      <c r="T25" s="642"/>
      <c r="U25" s="642"/>
      <c r="V25" s="642"/>
      <c r="W25" s="642"/>
      <c r="X25" s="642"/>
      <c r="Y25" s="643"/>
      <c r="Z25" s="644">
        <v>2.5</v>
      </c>
      <c r="AA25" s="644"/>
      <c r="AB25" s="644"/>
      <c r="AC25" s="644"/>
      <c r="AD25" s="645">
        <v>9301</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127</v>
      </c>
      <c r="BH25" s="642"/>
      <c r="BI25" s="642"/>
      <c r="BJ25" s="642"/>
      <c r="BK25" s="642"/>
      <c r="BL25" s="642"/>
      <c r="BM25" s="642"/>
      <c r="BN25" s="643"/>
      <c r="BO25" s="644" t="s">
        <v>176</v>
      </c>
      <c r="BP25" s="644"/>
      <c r="BQ25" s="644"/>
      <c r="BR25" s="644"/>
      <c r="BS25" s="650" t="s">
        <v>127</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1566336</v>
      </c>
      <c r="CS25" s="665"/>
      <c r="CT25" s="665"/>
      <c r="CU25" s="665"/>
      <c r="CV25" s="665"/>
      <c r="CW25" s="665"/>
      <c r="CX25" s="665"/>
      <c r="CY25" s="666"/>
      <c r="CZ25" s="646">
        <v>12.1</v>
      </c>
      <c r="DA25" s="677"/>
      <c r="DB25" s="677"/>
      <c r="DC25" s="679"/>
      <c r="DD25" s="650">
        <v>1495162</v>
      </c>
      <c r="DE25" s="665"/>
      <c r="DF25" s="665"/>
      <c r="DG25" s="665"/>
      <c r="DH25" s="665"/>
      <c r="DI25" s="665"/>
      <c r="DJ25" s="665"/>
      <c r="DK25" s="666"/>
      <c r="DL25" s="650">
        <v>1445552</v>
      </c>
      <c r="DM25" s="665"/>
      <c r="DN25" s="665"/>
      <c r="DO25" s="665"/>
      <c r="DP25" s="665"/>
      <c r="DQ25" s="665"/>
      <c r="DR25" s="665"/>
      <c r="DS25" s="665"/>
      <c r="DT25" s="665"/>
      <c r="DU25" s="665"/>
      <c r="DV25" s="666"/>
      <c r="DW25" s="646">
        <v>20.9</v>
      </c>
      <c r="DX25" s="677"/>
      <c r="DY25" s="677"/>
      <c r="DZ25" s="677"/>
      <c r="EA25" s="677"/>
      <c r="EB25" s="677"/>
      <c r="EC25" s="678"/>
    </row>
    <row r="26" spans="2:133" ht="11.25" customHeight="1" x14ac:dyDescent="0.15">
      <c r="B26" s="638" t="s">
        <v>292</v>
      </c>
      <c r="C26" s="639"/>
      <c r="D26" s="639"/>
      <c r="E26" s="639"/>
      <c r="F26" s="639"/>
      <c r="G26" s="639"/>
      <c r="H26" s="639"/>
      <c r="I26" s="639"/>
      <c r="J26" s="639"/>
      <c r="K26" s="639"/>
      <c r="L26" s="639"/>
      <c r="M26" s="639"/>
      <c r="N26" s="639"/>
      <c r="O26" s="639"/>
      <c r="P26" s="639"/>
      <c r="Q26" s="640"/>
      <c r="R26" s="641">
        <v>138644</v>
      </c>
      <c r="S26" s="642"/>
      <c r="T26" s="642"/>
      <c r="U26" s="642"/>
      <c r="V26" s="642"/>
      <c r="W26" s="642"/>
      <c r="X26" s="642"/>
      <c r="Y26" s="643"/>
      <c r="Z26" s="644">
        <v>1</v>
      </c>
      <c r="AA26" s="644"/>
      <c r="AB26" s="644"/>
      <c r="AC26" s="644"/>
      <c r="AD26" s="645" t="s">
        <v>176</v>
      </c>
      <c r="AE26" s="645"/>
      <c r="AF26" s="645"/>
      <c r="AG26" s="645"/>
      <c r="AH26" s="645"/>
      <c r="AI26" s="645"/>
      <c r="AJ26" s="645"/>
      <c r="AK26" s="645"/>
      <c r="AL26" s="646" t="s">
        <v>127</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231</v>
      </c>
      <c r="BH26" s="642"/>
      <c r="BI26" s="642"/>
      <c r="BJ26" s="642"/>
      <c r="BK26" s="642"/>
      <c r="BL26" s="642"/>
      <c r="BM26" s="642"/>
      <c r="BN26" s="643"/>
      <c r="BO26" s="644" t="s">
        <v>231</v>
      </c>
      <c r="BP26" s="644"/>
      <c r="BQ26" s="644"/>
      <c r="BR26" s="644"/>
      <c r="BS26" s="650" t="s">
        <v>127</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1018710</v>
      </c>
      <c r="CS26" s="642"/>
      <c r="CT26" s="642"/>
      <c r="CU26" s="642"/>
      <c r="CV26" s="642"/>
      <c r="CW26" s="642"/>
      <c r="CX26" s="642"/>
      <c r="CY26" s="643"/>
      <c r="CZ26" s="646">
        <v>7.9</v>
      </c>
      <c r="DA26" s="677"/>
      <c r="DB26" s="677"/>
      <c r="DC26" s="679"/>
      <c r="DD26" s="650">
        <v>952104</v>
      </c>
      <c r="DE26" s="642"/>
      <c r="DF26" s="642"/>
      <c r="DG26" s="642"/>
      <c r="DH26" s="642"/>
      <c r="DI26" s="642"/>
      <c r="DJ26" s="642"/>
      <c r="DK26" s="643"/>
      <c r="DL26" s="650" t="s">
        <v>127</v>
      </c>
      <c r="DM26" s="642"/>
      <c r="DN26" s="642"/>
      <c r="DO26" s="642"/>
      <c r="DP26" s="642"/>
      <c r="DQ26" s="642"/>
      <c r="DR26" s="642"/>
      <c r="DS26" s="642"/>
      <c r="DT26" s="642"/>
      <c r="DU26" s="642"/>
      <c r="DV26" s="643"/>
      <c r="DW26" s="646" t="s">
        <v>231</v>
      </c>
      <c r="DX26" s="677"/>
      <c r="DY26" s="677"/>
      <c r="DZ26" s="677"/>
      <c r="EA26" s="677"/>
      <c r="EB26" s="677"/>
      <c r="EC26" s="678"/>
    </row>
    <row r="27" spans="2:133" ht="11.25" customHeight="1" x14ac:dyDescent="0.15">
      <c r="B27" s="638" t="s">
        <v>295</v>
      </c>
      <c r="C27" s="639"/>
      <c r="D27" s="639"/>
      <c r="E27" s="639"/>
      <c r="F27" s="639"/>
      <c r="G27" s="639"/>
      <c r="H27" s="639"/>
      <c r="I27" s="639"/>
      <c r="J27" s="639"/>
      <c r="K27" s="639"/>
      <c r="L27" s="639"/>
      <c r="M27" s="639"/>
      <c r="N27" s="639"/>
      <c r="O27" s="639"/>
      <c r="P27" s="639"/>
      <c r="Q27" s="640"/>
      <c r="R27" s="641">
        <v>1505661</v>
      </c>
      <c r="S27" s="642"/>
      <c r="T27" s="642"/>
      <c r="U27" s="642"/>
      <c r="V27" s="642"/>
      <c r="W27" s="642"/>
      <c r="X27" s="642"/>
      <c r="Y27" s="643"/>
      <c r="Z27" s="644">
        <v>11</v>
      </c>
      <c r="AA27" s="644"/>
      <c r="AB27" s="644"/>
      <c r="AC27" s="644"/>
      <c r="AD27" s="645" t="s">
        <v>127</v>
      </c>
      <c r="AE27" s="645"/>
      <c r="AF27" s="645"/>
      <c r="AG27" s="645"/>
      <c r="AH27" s="645"/>
      <c r="AI27" s="645"/>
      <c r="AJ27" s="645"/>
      <c r="AK27" s="645"/>
      <c r="AL27" s="646" t="s">
        <v>231</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4177975</v>
      </c>
      <c r="BH27" s="642"/>
      <c r="BI27" s="642"/>
      <c r="BJ27" s="642"/>
      <c r="BK27" s="642"/>
      <c r="BL27" s="642"/>
      <c r="BM27" s="642"/>
      <c r="BN27" s="643"/>
      <c r="BO27" s="644">
        <v>100</v>
      </c>
      <c r="BP27" s="644"/>
      <c r="BQ27" s="644"/>
      <c r="BR27" s="644"/>
      <c r="BS27" s="650">
        <v>32822</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2625793</v>
      </c>
      <c r="CS27" s="665"/>
      <c r="CT27" s="665"/>
      <c r="CU27" s="665"/>
      <c r="CV27" s="665"/>
      <c r="CW27" s="665"/>
      <c r="CX27" s="665"/>
      <c r="CY27" s="666"/>
      <c r="CZ27" s="646">
        <v>20.3</v>
      </c>
      <c r="DA27" s="677"/>
      <c r="DB27" s="677"/>
      <c r="DC27" s="679"/>
      <c r="DD27" s="650">
        <v>901526</v>
      </c>
      <c r="DE27" s="665"/>
      <c r="DF27" s="665"/>
      <c r="DG27" s="665"/>
      <c r="DH27" s="665"/>
      <c r="DI27" s="665"/>
      <c r="DJ27" s="665"/>
      <c r="DK27" s="666"/>
      <c r="DL27" s="650">
        <v>859552</v>
      </c>
      <c r="DM27" s="665"/>
      <c r="DN27" s="665"/>
      <c r="DO27" s="665"/>
      <c r="DP27" s="665"/>
      <c r="DQ27" s="665"/>
      <c r="DR27" s="665"/>
      <c r="DS27" s="665"/>
      <c r="DT27" s="665"/>
      <c r="DU27" s="665"/>
      <c r="DV27" s="666"/>
      <c r="DW27" s="646">
        <v>12.4</v>
      </c>
      <c r="DX27" s="677"/>
      <c r="DY27" s="677"/>
      <c r="DZ27" s="677"/>
      <c r="EA27" s="677"/>
      <c r="EB27" s="677"/>
      <c r="EC27" s="678"/>
    </row>
    <row r="28" spans="2:133" ht="11.25" customHeight="1" x14ac:dyDescent="0.15">
      <c r="B28" s="683" t="s">
        <v>298</v>
      </c>
      <c r="C28" s="684"/>
      <c r="D28" s="684"/>
      <c r="E28" s="684"/>
      <c r="F28" s="684"/>
      <c r="G28" s="684"/>
      <c r="H28" s="684"/>
      <c r="I28" s="684"/>
      <c r="J28" s="684"/>
      <c r="K28" s="684"/>
      <c r="L28" s="684"/>
      <c r="M28" s="684"/>
      <c r="N28" s="684"/>
      <c r="O28" s="684"/>
      <c r="P28" s="684"/>
      <c r="Q28" s="685"/>
      <c r="R28" s="641" t="s">
        <v>231</v>
      </c>
      <c r="S28" s="642"/>
      <c r="T28" s="642"/>
      <c r="U28" s="642"/>
      <c r="V28" s="642"/>
      <c r="W28" s="642"/>
      <c r="X28" s="642"/>
      <c r="Y28" s="643"/>
      <c r="Z28" s="644" t="s">
        <v>231</v>
      </c>
      <c r="AA28" s="644"/>
      <c r="AB28" s="644"/>
      <c r="AC28" s="644"/>
      <c r="AD28" s="645" t="s">
        <v>176</v>
      </c>
      <c r="AE28" s="645"/>
      <c r="AF28" s="645"/>
      <c r="AG28" s="645"/>
      <c r="AH28" s="645"/>
      <c r="AI28" s="645"/>
      <c r="AJ28" s="645"/>
      <c r="AK28" s="645"/>
      <c r="AL28" s="646" t="s">
        <v>127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758493</v>
      </c>
      <c r="CS28" s="642"/>
      <c r="CT28" s="642"/>
      <c r="CU28" s="642"/>
      <c r="CV28" s="642"/>
      <c r="CW28" s="642"/>
      <c r="CX28" s="642"/>
      <c r="CY28" s="643"/>
      <c r="CZ28" s="646">
        <v>5.9</v>
      </c>
      <c r="DA28" s="677"/>
      <c r="DB28" s="677"/>
      <c r="DC28" s="679"/>
      <c r="DD28" s="650">
        <v>756685</v>
      </c>
      <c r="DE28" s="642"/>
      <c r="DF28" s="642"/>
      <c r="DG28" s="642"/>
      <c r="DH28" s="642"/>
      <c r="DI28" s="642"/>
      <c r="DJ28" s="642"/>
      <c r="DK28" s="643"/>
      <c r="DL28" s="650">
        <v>704462</v>
      </c>
      <c r="DM28" s="642"/>
      <c r="DN28" s="642"/>
      <c r="DO28" s="642"/>
      <c r="DP28" s="642"/>
      <c r="DQ28" s="642"/>
      <c r="DR28" s="642"/>
      <c r="DS28" s="642"/>
      <c r="DT28" s="642"/>
      <c r="DU28" s="642"/>
      <c r="DV28" s="643"/>
      <c r="DW28" s="646">
        <v>10.199999999999999</v>
      </c>
      <c r="DX28" s="677"/>
      <c r="DY28" s="677"/>
      <c r="DZ28" s="677"/>
      <c r="EA28" s="677"/>
      <c r="EB28" s="677"/>
      <c r="EC28" s="678"/>
    </row>
    <row r="29" spans="2:133" ht="11.25" customHeight="1" x14ac:dyDescent="0.15">
      <c r="B29" s="638" t="s">
        <v>300</v>
      </c>
      <c r="C29" s="639"/>
      <c r="D29" s="639"/>
      <c r="E29" s="639"/>
      <c r="F29" s="639"/>
      <c r="G29" s="639"/>
      <c r="H29" s="639"/>
      <c r="I29" s="639"/>
      <c r="J29" s="639"/>
      <c r="K29" s="639"/>
      <c r="L29" s="639"/>
      <c r="M29" s="639"/>
      <c r="N29" s="639"/>
      <c r="O29" s="639"/>
      <c r="P29" s="639"/>
      <c r="Q29" s="640"/>
      <c r="R29" s="641">
        <v>897119</v>
      </c>
      <c r="S29" s="642"/>
      <c r="T29" s="642"/>
      <c r="U29" s="642"/>
      <c r="V29" s="642"/>
      <c r="W29" s="642"/>
      <c r="X29" s="642"/>
      <c r="Y29" s="643"/>
      <c r="Z29" s="644">
        <v>6.6</v>
      </c>
      <c r="AA29" s="644"/>
      <c r="AB29" s="644"/>
      <c r="AC29" s="644"/>
      <c r="AD29" s="645" t="s">
        <v>231</v>
      </c>
      <c r="AE29" s="645"/>
      <c r="AF29" s="645"/>
      <c r="AG29" s="645"/>
      <c r="AH29" s="645"/>
      <c r="AI29" s="645"/>
      <c r="AJ29" s="645"/>
      <c r="AK29" s="645"/>
      <c r="AL29" s="646" t="s">
        <v>231</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70</v>
      </c>
      <c r="CG29" s="657"/>
      <c r="CH29" s="657"/>
      <c r="CI29" s="657"/>
      <c r="CJ29" s="657"/>
      <c r="CK29" s="657"/>
      <c r="CL29" s="657"/>
      <c r="CM29" s="657"/>
      <c r="CN29" s="657"/>
      <c r="CO29" s="657"/>
      <c r="CP29" s="657"/>
      <c r="CQ29" s="658"/>
      <c r="CR29" s="641">
        <v>758493</v>
      </c>
      <c r="CS29" s="665"/>
      <c r="CT29" s="665"/>
      <c r="CU29" s="665"/>
      <c r="CV29" s="665"/>
      <c r="CW29" s="665"/>
      <c r="CX29" s="665"/>
      <c r="CY29" s="666"/>
      <c r="CZ29" s="646">
        <v>5.9</v>
      </c>
      <c r="DA29" s="677"/>
      <c r="DB29" s="677"/>
      <c r="DC29" s="679"/>
      <c r="DD29" s="650">
        <v>756685</v>
      </c>
      <c r="DE29" s="665"/>
      <c r="DF29" s="665"/>
      <c r="DG29" s="665"/>
      <c r="DH29" s="665"/>
      <c r="DI29" s="665"/>
      <c r="DJ29" s="665"/>
      <c r="DK29" s="666"/>
      <c r="DL29" s="650">
        <v>704462</v>
      </c>
      <c r="DM29" s="665"/>
      <c r="DN29" s="665"/>
      <c r="DO29" s="665"/>
      <c r="DP29" s="665"/>
      <c r="DQ29" s="665"/>
      <c r="DR29" s="665"/>
      <c r="DS29" s="665"/>
      <c r="DT29" s="665"/>
      <c r="DU29" s="665"/>
      <c r="DV29" s="666"/>
      <c r="DW29" s="646">
        <v>10.199999999999999</v>
      </c>
      <c r="DX29" s="677"/>
      <c r="DY29" s="677"/>
      <c r="DZ29" s="677"/>
      <c r="EA29" s="677"/>
      <c r="EB29" s="677"/>
      <c r="EC29" s="678"/>
    </row>
    <row r="30" spans="2:133" ht="11.25" customHeight="1" x14ac:dyDescent="0.15">
      <c r="B30" s="638" t="s">
        <v>304</v>
      </c>
      <c r="C30" s="639"/>
      <c r="D30" s="639"/>
      <c r="E30" s="639"/>
      <c r="F30" s="639"/>
      <c r="G30" s="639"/>
      <c r="H30" s="639"/>
      <c r="I30" s="639"/>
      <c r="J30" s="639"/>
      <c r="K30" s="639"/>
      <c r="L30" s="639"/>
      <c r="M30" s="639"/>
      <c r="N30" s="639"/>
      <c r="O30" s="639"/>
      <c r="P30" s="639"/>
      <c r="Q30" s="640"/>
      <c r="R30" s="641">
        <v>55275</v>
      </c>
      <c r="S30" s="642"/>
      <c r="T30" s="642"/>
      <c r="U30" s="642"/>
      <c r="V30" s="642"/>
      <c r="W30" s="642"/>
      <c r="X30" s="642"/>
      <c r="Y30" s="643"/>
      <c r="Z30" s="644">
        <v>0.4</v>
      </c>
      <c r="AA30" s="644"/>
      <c r="AB30" s="644"/>
      <c r="AC30" s="644"/>
      <c r="AD30" s="645">
        <v>8067</v>
      </c>
      <c r="AE30" s="645"/>
      <c r="AF30" s="645"/>
      <c r="AG30" s="645"/>
      <c r="AH30" s="645"/>
      <c r="AI30" s="645"/>
      <c r="AJ30" s="645"/>
      <c r="AK30" s="645"/>
      <c r="AL30" s="646">
        <v>0.1</v>
      </c>
      <c r="AM30" s="647"/>
      <c r="AN30" s="647"/>
      <c r="AO30" s="648"/>
      <c r="AP30" s="689" t="s">
        <v>305</v>
      </c>
      <c r="AQ30" s="690"/>
      <c r="AR30" s="690"/>
      <c r="AS30" s="690"/>
      <c r="AT30" s="695" t="s">
        <v>306</v>
      </c>
      <c r="AU30" s="230"/>
      <c r="AV30" s="230"/>
      <c r="AW30" s="230"/>
      <c r="AX30" s="627" t="s">
        <v>184</v>
      </c>
      <c r="AY30" s="628"/>
      <c r="AZ30" s="628"/>
      <c r="BA30" s="628"/>
      <c r="BB30" s="628"/>
      <c r="BC30" s="628"/>
      <c r="BD30" s="628"/>
      <c r="BE30" s="628"/>
      <c r="BF30" s="629"/>
      <c r="BG30" s="701">
        <v>99.2</v>
      </c>
      <c r="BH30" s="702"/>
      <c r="BI30" s="702"/>
      <c r="BJ30" s="702"/>
      <c r="BK30" s="702"/>
      <c r="BL30" s="702"/>
      <c r="BM30" s="636">
        <v>98.1</v>
      </c>
      <c r="BN30" s="702"/>
      <c r="BO30" s="702"/>
      <c r="BP30" s="702"/>
      <c r="BQ30" s="703"/>
      <c r="BR30" s="701">
        <v>98.9</v>
      </c>
      <c r="BS30" s="702"/>
      <c r="BT30" s="702"/>
      <c r="BU30" s="702"/>
      <c r="BV30" s="702"/>
      <c r="BW30" s="702"/>
      <c r="BX30" s="636">
        <v>97.2</v>
      </c>
      <c r="BY30" s="702"/>
      <c r="BZ30" s="702"/>
      <c r="CA30" s="702"/>
      <c r="CB30" s="703"/>
      <c r="CD30" s="706"/>
      <c r="CE30" s="707"/>
      <c r="CF30" s="656" t="s">
        <v>307</v>
      </c>
      <c r="CG30" s="657"/>
      <c r="CH30" s="657"/>
      <c r="CI30" s="657"/>
      <c r="CJ30" s="657"/>
      <c r="CK30" s="657"/>
      <c r="CL30" s="657"/>
      <c r="CM30" s="657"/>
      <c r="CN30" s="657"/>
      <c r="CO30" s="657"/>
      <c r="CP30" s="657"/>
      <c r="CQ30" s="658"/>
      <c r="CR30" s="641">
        <v>701156</v>
      </c>
      <c r="CS30" s="642"/>
      <c r="CT30" s="642"/>
      <c r="CU30" s="642"/>
      <c r="CV30" s="642"/>
      <c r="CW30" s="642"/>
      <c r="CX30" s="642"/>
      <c r="CY30" s="643"/>
      <c r="CZ30" s="646">
        <v>5.4</v>
      </c>
      <c r="DA30" s="677"/>
      <c r="DB30" s="677"/>
      <c r="DC30" s="679"/>
      <c r="DD30" s="650">
        <v>699348</v>
      </c>
      <c r="DE30" s="642"/>
      <c r="DF30" s="642"/>
      <c r="DG30" s="642"/>
      <c r="DH30" s="642"/>
      <c r="DI30" s="642"/>
      <c r="DJ30" s="642"/>
      <c r="DK30" s="643"/>
      <c r="DL30" s="650">
        <v>647338</v>
      </c>
      <c r="DM30" s="642"/>
      <c r="DN30" s="642"/>
      <c r="DO30" s="642"/>
      <c r="DP30" s="642"/>
      <c r="DQ30" s="642"/>
      <c r="DR30" s="642"/>
      <c r="DS30" s="642"/>
      <c r="DT30" s="642"/>
      <c r="DU30" s="642"/>
      <c r="DV30" s="643"/>
      <c r="DW30" s="646">
        <v>9.4</v>
      </c>
      <c r="DX30" s="677"/>
      <c r="DY30" s="677"/>
      <c r="DZ30" s="677"/>
      <c r="EA30" s="677"/>
      <c r="EB30" s="677"/>
      <c r="EC30" s="678"/>
    </row>
    <row r="31" spans="2:133" ht="11.25" customHeight="1" x14ac:dyDescent="0.15">
      <c r="B31" s="638" t="s">
        <v>308</v>
      </c>
      <c r="C31" s="639"/>
      <c r="D31" s="639"/>
      <c r="E31" s="639"/>
      <c r="F31" s="639"/>
      <c r="G31" s="639"/>
      <c r="H31" s="639"/>
      <c r="I31" s="639"/>
      <c r="J31" s="639"/>
      <c r="K31" s="639"/>
      <c r="L31" s="639"/>
      <c r="M31" s="639"/>
      <c r="N31" s="639"/>
      <c r="O31" s="639"/>
      <c r="P31" s="639"/>
      <c r="Q31" s="640"/>
      <c r="R31" s="641">
        <v>31663</v>
      </c>
      <c r="S31" s="642"/>
      <c r="T31" s="642"/>
      <c r="U31" s="642"/>
      <c r="V31" s="642"/>
      <c r="W31" s="642"/>
      <c r="X31" s="642"/>
      <c r="Y31" s="643"/>
      <c r="Z31" s="644">
        <v>0.2</v>
      </c>
      <c r="AA31" s="644"/>
      <c r="AB31" s="644"/>
      <c r="AC31" s="644"/>
      <c r="AD31" s="645" t="s">
        <v>231</v>
      </c>
      <c r="AE31" s="645"/>
      <c r="AF31" s="645"/>
      <c r="AG31" s="645"/>
      <c r="AH31" s="645"/>
      <c r="AI31" s="645"/>
      <c r="AJ31" s="645"/>
      <c r="AK31" s="645"/>
      <c r="AL31" s="646" t="s">
        <v>127</v>
      </c>
      <c r="AM31" s="647"/>
      <c r="AN31" s="647"/>
      <c r="AO31" s="648"/>
      <c r="AP31" s="691"/>
      <c r="AQ31" s="692"/>
      <c r="AR31" s="692"/>
      <c r="AS31" s="692"/>
      <c r="AT31" s="696"/>
      <c r="AU31" s="229" t="s">
        <v>309</v>
      </c>
      <c r="AV31" s="229"/>
      <c r="AW31" s="229"/>
      <c r="AX31" s="638" t="s">
        <v>310</v>
      </c>
      <c r="AY31" s="639"/>
      <c r="AZ31" s="639"/>
      <c r="BA31" s="639"/>
      <c r="BB31" s="639"/>
      <c r="BC31" s="639"/>
      <c r="BD31" s="639"/>
      <c r="BE31" s="639"/>
      <c r="BF31" s="640"/>
      <c r="BG31" s="698">
        <v>99.7</v>
      </c>
      <c r="BH31" s="665"/>
      <c r="BI31" s="665"/>
      <c r="BJ31" s="665"/>
      <c r="BK31" s="665"/>
      <c r="BL31" s="665"/>
      <c r="BM31" s="647">
        <v>98.8</v>
      </c>
      <c r="BN31" s="699"/>
      <c r="BO31" s="699"/>
      <c r="BP31" s="699"/>
      <c r="BQ31" s="700"/>
      <c r="BR31" s="698">
        <v>99</v>
      </c>
      <c r="BS31" s="665"/>
      <c r="BT31" s="665"/>
      <c r="BU31" s="665"/>
      <c r="BV31" s="665"/>
      <c r="BW31" s="665"/>
      <c r="BX31" s="647">
        <v>97.6</v>
      </c>
      <c r="BY31" s="699"/>
      <c r="BZ31" s="699"/>
      <c r="CA31" s="699"/>
      <c r="CB31" s="700"/>
      <c r="CD31" s="706"/>
      <c r="CE31" s="707"/>
      <c r="CF31" s="656" t="s">
        <v>311</v>
      </c>
      <c r="CG31" s="657"/>
      <c r="CH31" s="657"/>
      <c r="CI31" s="657"/>
      <c r="CJ31" s="657"/>
      <c r="CK31" s="657"/>
      <c r="CL31" s="657"/>
      <c r="CM31" s="657"/>
      <c r="CN31" s="657"/>
      <c r="CO31" s="657"/>
      <c r="CP31" s="657"/>
      <c r="CQ31" s="658"/>
      <c r="CR31" s="641">
        <v>57337</v>
      </c>
      <c r="CS31" s="665"/>
      <c r="CT31" s="665"/>
      <c r="CU31" s="665"/>
      <c r="CV31" s="665"/>
      <c r="CW31" s="665"/>
      <c r="CX31" s="665"/>
      <c r="CY31" s="666"/>
      <c r="CZ31" s="646">
        <v>0.4</v>
      </c>
      <c r="DA31" s="677"/>
      <c r="DB31" s="677"/>
      <c r="DC31" s="679"/>
      <c r="DD31" s="650">
        <v>57337</v>
      </c>
      <c r="DE31" s="665"/>
      <c r="DF31" s="665"/>
      <c r="DG31" s="665"/>
      <c r="DH31" s="665"/>
      <c r="DI31" s="665"/>
      <c r="DJ31" s="665"/>
      <c r="DK31" s="666"/>
      <c r="DL31" s="650">
        <v>57124</v>
      </c>
      <c r="DM31" s="665"/>
      <c r="DN31" s="665"/>
      <c r="DO31" s="665"/>
      <c r="DP31" s="665"/>
      <c r="DQ31" s="665"/>
      <c r="DR31" s="665"/>
      <c r="DS31" s="665"/>
      <c r="DT31" s="665"/>
      <c r="DU31" s="665"/>
      <c r="DV31" s="666"/>
      <c r="DW31" s="646">
        <v>0.8</v>
      </c>
      <c r="DX31" s="677"/>
      <c r="DY31" s="677"/>
      <c r="DZ31" s="677"/>
      <c r="EA31" s="677"/>
      <c r="EB31" s="677"/>
      <c r="EC31" s="678"/>
    </row>
    <row r="32" spans="2:133" ht="11.25" customHeight="1" x14ac:dyDescent="0.15">
      <c r="B32" s="638" t="s">
        <v>312</v>
      </c>
      <c r="C32" s="639"/>
      <c r="D32" s="639"/>
      <c r="E32" s="639"/>
      <c r="F32" s="639"/>
      <c r="G32" s="639"/>
      <c r="H32" s="639"/>
      <c r="I32" s="639"/>
      <c r="J32" s="639"/>
      <c r="K32" s="639"/>
      <c r="L32" s="639"/>
      <c r="M32" s="639"/>
      <c r="N32" s="639"/>
      <c r="O32" s="639"/>
      <c r="P32" s="639"/>
      <c r="Q32" s="640"/>
      <c r="R32" s="641">
        <v>1103136</v>
      </c>
      <c r="S32" s="642"/>
      <c r="T32" s="642"/>
      <c r="U32" s="642"/>
      <c r="V32" s="642"/>
      <c r="W32" s="642"/>
      <c r="X32" s="642"/>
      <c r="Y32" s="643"/>
      <c r="Z32" s="644">
        <v>8.1</v>
      </c>
      <c r="AA32" s="644"/>
      <c r="AB32" s="644"/>
      <c r="AC32" s="644"/>
      <c r="AD32" s="645" t="s">
        <v>127</v>
      </c>
      <c r="AE32" s="645"/>
      <c r="AF32" s="645"/>
      <c r="AG32" s="645"/>
      <c r="AH32" s="645"/>
      <c r="AI32" s="645"/>
      <c r="AJ32" s="645"/>
      <c r="AK32" s="645"/>
      <c r="AL32" s="646" t="s">
        <v>231</v>
      </c>
      <c r="AM32" s="647"/>
      <c r="AN32" s="647"/>
      <c r="AO32" s="648"/>
      <c r="AP32" s="693"/>
      <c r="AQ32" s="694"/>
      <c r="AR32" s="694"/>
      <c r="AS32" s="694"/>
      <c r="AT32" s="697"/>
      <c r="AU32" s="231"/>
      <c r="AV32" s="231"/>
      <c r="AW32" s="231"/>
      <c r="AX32" s="686" t="s">
        <v>313</v>
      </c>
      <c r="AY32" s="687"/>
      <c r="AZ32" s="687"/>
      <c r="BA32" s="687"/>
      <c r="BB32" s="687"/>
      <c r="BC32" s="687"/>
      <c r="BD32" s="687"/>
      <c r="BE32" s="687"/>
      <c r="BF32" s="688"/>
      <c r="BG32" s="710">
        <v>98.7</v>
      </c>
      <c r="BH32" s="711"/>
      <c r="BI32" s="711"/>
      <c r="BJ32" s="711"/>
      <c r="BK32" s="711"/>
      <c r="BL32" s="711"/>
      <c r="BM32" s="712">
        <v>97.6</v>
      </c>
      <c r="BN32" s="711"/>
      <c r="BO32" s="711"/>
      <c r="BP32" s="711"/>
      <c r="BQ32" s="713"/>
      <c r="BR32" s="710">
        <v>98.7</v>
      </c>
      <c r="BS32" s="711"/>
      <c r="BT32" s="711"/>
      <c r="BU32" s="711"/>
      <c r="BV32" s="711"/>
      <c r="BW32" s="711"/>
      <c r="BX32" s="712">
        <v>96.7</v>
      </c>
      <c r="BY32" s="711"/>
      <c r="BZ32" s="711"/>
      <c r="CA32" s="711"/>
      <c r="CB32" s="713"/>
      <c r="CD32" s="708"/>
      <c r="CE32" s="709"/>
      <c r="CF32" s="656" t="s">
        <v>314</v>
      </c>
      <c r="CG32" s="657"/>
      <c r="CH32" s="657"/>
      <c r="CI32" s="657"/>
      <c r="CJ32" s="657"/>
      <c r="CK32" s="657"/>
      <c r="CL32" s="657"/>
      <c r="CM32" s="657"/>
      <c r="CN32" s="657"/>
      <c r="CO32" s="657"/>
      <c r="CP32" s="657"/>
      <c r="CQ32" s="658"/>
      <c r="CR32" s="641" t="s">
        <v>231</v>
      </c>
      <c r="CS32" s="642"/>
      <c r="CT32" s="642"/>
      <c r="CU32" s="642"/>
      <c r="CV32" s="642"/>
      <c r="CW32" s="642"/>
      <c r="CX32" s="642"/>
      <c r="CY32" s="643"/>
      <c r="CZ32" s="646" t="s">
        <v>127</v>
      </c>
      <c r="DA32" s="677"/>
      <c r="DB32" s="677"/>
      <c r="DC32" s="679"/>
      <c r="DD32" s="650" t="s">
        <v>231</v>
      </c>
      <c r="DE32" s="642"/>
      <c r="DF32" s="642"/>
      <c r="DG32" s="642"/>
      <c r="DH32" s="642"/>
      <c r="DI32" s="642"/>
      <c r="DJ32" s="642"/>
      <c r="DK32" s="643"/>
      <c r="DL32" s="650" t="s">
        <v>176</v>
      </c>
      <c r="DM32" s="642"/>
      <c r="DN32" s="642"/>
      <c r="DO32" s="642"/>
      <c r="DP32" s="642"/>
      <c r="DQ32" s="642"/>
      <c r="DR32" s="642"/>
      <c r="DS32" s="642"/>
      <c r="DT32" s="642"/>
      <c r="DU32" s="642"/>
      <c r="DV32" s="643"/>
      <c r="DW32" s="646" t="s">
        <v>127</v>
      </c>
      <c r="DX32" s="677"/>
      <c r="DY32" s="677"/>
      <c r="DZ32" s="677"/>
      <c r="EA32" s="677"/>
      <c r="EB32" s="677"/>
      <c r="EC32" s="678"/>
    </row>
    <row r="33" spans="2:133" ht="11.25" customHeight="1" x14ac:dyDescent="0.15">
      <c r="B33" s="638" t="s">
        <v>315</v>
      </c>
      <c r="C33" s="639"/>
      <c r="D33" s="639"/>
      <c r="E33" s="639"/>
      <c r="F33" s="639"/>
      <c r="G33" s="639"/>
      <c r="H33" s="639"/>
      <c r="I33" s="639"/>
      <c r="J33" s="639"/>
      <c r="K33" s="639"/>
      <c r="L33" s="639"/>
      <c r="M33" s="639"/>
      <c r="N33" s="639"/>
      <c r="O33" s="639"/>
      <c r="P33" s="639"/>
      <c r="Q33" s="640"/>
      <c r="R33" s="641">
        <v>467609</v>
      </c>
      <c r="S33" s="642"/>
      <c r="T33" s="642"/>
      <c r="U33" s="642"/>
      <c r="V33" s="642"/>
      <c r="W33" s="642"/>
      <c r="X33" s="642"/>
      <c r="Y33" s="643"/>
      <c r="Z33" s="644">
        <v>3.4</v>
      </c>
      <c r="AA33" s="644"/>
      <c r="AB33" s="644"/>
      <c r="AC33" s="644"/>
      <c r="AD33" s="645" t="s">
        <v>127</v>
      </c>
      <c r="AE33" s="645"/>
      <c r="AF33" s="645"/>
      <c r="AG33" s="645"/>
      <c r="AH33" s="645"/>
      <c r="AI33" s="645"/>
      <c r="AJ33" s="645"/>
      <c r="AK33" s="645"/>
      <c r="AL33" s="646" t="s">
        <v>231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316</v>
      </c>
      <c r="CE33" s="657"/>
      <c r="CF33" s="657"/>
      <c r="CG33" s="657"/>
      <c r="CH33" s="657"/>
      <c r="CI33" s="657"/>
      <c r="CJ33" s="657"/>
      <c r="CK33" s="657"/>
      <c r="CL33" s="657"/>
      <c r="CM33" s="657"/>
      <c r="CN33" s="657"/>
      <c r="CO33" s="657"/>
      <c r="CP33" s="657"/>
      <c r="CQ33" s="658"/>
      <c r="CR33" s="641">
        <v>4202745</v>
      </c>
      <c r="CS33" s="665"/>
      <c r="CT33" s="665"/>
      <c r="CU33" s="665"/>
      <c r="CV33" s="665"/>
      <c r="CW33" s="665"/>
      <c r="CX33" s="665"/>
      <c r="CY33" s="666"/>
      <c r="CZ33" s="646">
        <v>32.4</v>
      </c>
      <c r="DA33" s="677"/>
      <c r="DB33" s="677"/>
      <c r="DC33" s="679"/>
      <c r="DD33" s="650">
        <v>3190409</v>
      </c>
      <c r="DE33" s="665"/>
      <c r="DF33" s="665"/>
      <c r="DG33" s="665"/>
      <c r="DH33" s="665"/>
      <c r="DI33" s="665"/>
      <c r="DJ33" s="665"/>
      <c r="DK33" s="666"/>
      <c r="DL33" s="650">
        <v>2741525</v>
      </c>
      <c r="DM33" s="665"/>
      <c r="DN33" s="665"/>
      <c r="DO33" s="665"/>
      <c r="DP33" s="665"/>
      <c r="DQ33" s="665"/>
      <c r="DR33" s="665"/>
      <c r="DS33" s="665"/>
      <c r="DT33" s="665"/>
      <c r="DU33" s="665"/>
      <c r="DV33" s="666"/>
      <c r="DW33" s="646">
        <v>39.700000000000003</v>
      </c>
      <c r="DX33" s="677"/>
      <c r="DY33" s="677"/>
      <c r="DZ33" s="677"/>
      <c r="EA33" s="677"/>
      <c r="EB33" s="677"/>
      <c r="EC33" s="678"/>
    </row>
    <row r="34" spans="2:133" ht="11.25" customHeight="1" x14ac:dyDescent="0.15">
      <c r="B34" s="638" t="s">
        <v>317</v>
      </c>
      <c r="C34" s="639"/>
      <c r="D34" s="639"/>
      <c r="E34" s="639"/>
      <c r="F34" s="639"/>
      <c r="G34" s="639"/>
      <c r="H34" s="639"/>
      <c r="I34" s="639"/>
      <c r="J34" s="639"/>
      <c r="K34" s="639"/>
      <c r="L34" s="639"/>
      <c r="M34" s="639"/>
      <c r="N34" s="639"/>
      <c r="O34" s="639"/>
      <c r="P34" s="639"/>
      <c r="Q34" s="640"/>
      <c r="R34" s="641">
        <v>246774</v>
      </c>
      <c r="S34" s="642"/>
      <c r="T34" s="642"/>
      <c r="U34" s="642"/>
      <c r="V34" s="642"/>
      <c r="W34" s="642"/>
      <c r="X34" s="642"/>
      <c r="Y34" s="643"/>
      <c r="Z34" s="644">
        <v>1.8</v>
      </c>
      <c r="AA34" s="644"/>
      <c r="AB34" s="644"/>
      <c r="AC34" s="644"/>
      <c r="AD34" s="645">
        <v>11913</v>
      </c>
      <c r="AE34" s="645"/>
      <c r="AF34" s="645"/>
      <c r="AG34" s="645"/>
      <c r="AH34" s="645"/>
      <c r="AI34" s="645"/>
      <c r="AJ34" s="645"/>
      <c r="AK34" s="645"/>
      <c r="AL34" s="646">
        <v>0.2</v>
      </c>
      <c r="AM34" s="647"/>
      <c r="AN34" s="647"/>
      <c r="AO34" s="648"/>
      <c r="AP34" s="234"/>
      <c r="AQ34" s="620" t="s">
        <v>318</v>
      </c>
      <c r="AR34" s="621"/>
      <c r="AS34" s="621"/>
      <c r="AT34" s="621"/>
      <c r="AU34" s="621"/>
      <c r="AV34" s="621"/>
      <c r="AW34" s="621"/>
      <c r="AX34" s="621"/>
      <c r="AY34" s="621"/>
      <c r="AZ34" s="621"/>
      <c r="BA34" s="621"/>
      <c r="BB34" s="621"/>
      <c r="BC34" s="621"/>
      <c r="BD34" s="621"/>
      <c r="BE34" s="621"/>
      <c r="BF34" s="622"/>
      <c r="BG34" s="620" t="s">
        <v>319</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320</v>
      </c>
      <c r="CE34" s="657"/>
      <c r="CF34" s="657"/>
      <c r="CG34" s="657"/>
      <c r="CH34" s="657"/>
      <c r="CI34" s="657"/>
      <c r="CJ34" s="657"/>
      <c r="CK34" s="657"/>
      <c r="CL34" s="657"/>
      <c r="CM34" s="657"/>
      <c r="CN34" s="657"/>
      <c r="CO34" s="657"/>
      <c r="CP34" s="657"/>
      <c r="CQ34" s="658"/>
      <c r="CR34" s="641">
        <v>1855706</v>
      </c>
      <c r="CS34" s="642"/>
      <c r="CT34" s="642"/>
      <c r="CU34" s="642"/>
      <c r="CV34" s="642"/>
      <c r="CW34" s="642"/>
      <c r="CX34" s="642"/>
      <c r="CY34" s="643"/>
      <c r="CZ34" s="646">
        <v>14.3</v>
      </c>
      <c r="DA34" s="677"/>
      <c r="DB34" s="677"/>
      <c r="DC34" s="679"/>
      <c r="DD34" s="650">
        <v>1130711</v>
      </c>
      <c r="DE34" s="642"/>
      <c r="DF34" s="642"/>
      <c r="DG34" s="642"/>
      <c r="DH34" s="642"/>
      <c r="DI34" s="642"/>
      <c r="DJ34" s="642"/>
      <c r="DK34" s="643"/>
      <c r="DL34" s="650">
        <v>1119758</v>
      </c>
      <c r="DM34" s="642"/>
      <c r="DN34" s="642"/>
      <c r="DO34" s="642"/>
      <c r="DP34" s="642"/>
      <c r="DQ34" s="642"/>
      <c r="DR34" s="642"/>
      <c r="DS34" s="642"/>
      <c r="DT34" s="642"/>
      <c r="DU34" s="642"/>
      <c r="DV34" s="643"/>
      <c r="DW34" s="646">
        <v>16.2</v>
      </c>
      <c r="DX34" s="677"/>
      <c r="DY34" s="677"/>
      <c r="DZ34" s="677"/>
      <c r="EA34" s="677"/>
      <c r="EB34" s="677"/>
      <c r="EC34" s="678"/>
    </row>
    <row r="35" spans="2:133" ht="11.25" customHeight="1" x14ac:dyDescent="0.15">
      <c r="B35" s="638" t="s">
        <v>321</v>
      </c>
      <c r="C35" s="639"/>
      <c r="D35" s="639"/>
      <c r="E35" s="639"/>
      <c r="F35" s="639"/>
      <c r="G35" s="639"/>
      <c r="H35" s="639"/>
      <c r="I35" s="639"/>
      <c r="J35" s="639"/>
      <c r="K35" s="639"/>
      <c r="L35" s="639"/>
      <c r="M35" s="639"/>
      <c r="N35" s="639"/>
      <c r="O35" s="639"/>
      <c r="P35" s="639"/>
      <c r="Q35" s="640"/>
      <c r="R35" s="641">
        <v>2209500</v>
      </c>
      <c r="S35" s="642"/>
      <c r="T35" s="642"/>
      <c r="U35" s="642"/>
      <c r="V35" s="642"/>
      <c r="W35" s="642"/>
      <c r="X35" s="642"/>
      <c r="Y35" s="643"/>
      <c r="Z35" s="644">
        <v>16.2</v>
      </c>
      <c r="AA35" s="644"/>
      <c r="AB35" s="644"/>
      <c r="AC35" s="644"/>
      <c r="AD35" s="645" t="s">
        <v>231</v>
      </c>
      <c r="AE35" s="645"/>
      <c r="AF35" s="645"/>
      <c r="AG35" s="645"/>
      <c r="AH35" s="645"/>
      <c r="AI35" s="645"/>
      <c r="AJ35" s="645"/>
      <c r="AK35" s="645"/>
      <c r="AL35" s="646" t="s">
        <v>231</v>
      </c>
      <c r="AM35" s="647"/>
      <c r="AN35" s="647"/>
      <c r="AO35" s="648"/>
      <c r="AP35" s="234"/>
      <c r="AQ35" s="714" t="s">
        <v>322</v>
      </c>
      <c r="AR35" s="715"/>
      <c r="AS35" s="715"/>
      <c r="AT35" s="715"/>
      <c r="AU35" s="715"/>
      <c r="AV35" s="715"/>
      <c r="AW35" s="715"/>
      <c r="AX35" s="715"/>
      <c r="AY35" s="716"/>
      <c r="AZ35" s="630">
        <v>1267986</v>
      </c>
      <c r="BA35" s="631"/>
      <c r="BB35" s="631"/>
      <c r="BC35" s="631"/>
      <c r="BD35" s="631"/>
      <c r="BE35" s="631"/>
      <c r="BF35" s="717"/>
      <c r="BG35" s="652" t="s">
        <v>323</v>
      </c>
      <c r="BH35" s="653"/>
      <c r="BI35" s="653"/>
      <c r="BJ35" s="653"/>
      <c r="BK35" s="653"/>
      <c r="BL35" s="653"/>
      <c r="BM35" s="653"/>
      <c r="BN35" s="653"/>
      <c r="BO35" s="653"/>
      <c r="BP35" s="653"/>
      <c r="BQ35" s="653"/>
      <c r="BR35" s="653"/>
      <c r="BS35" s="653"/>
      <c r="BT35" s="653"/>
      <c r="BU35" s="654"/>
      <c r="BV35" s="630">
        <v>-27649</v>
      </c>
      <c r="BW35" s="631"/>
      <c r="BX35" s="631"/>
      <c r="BY35" s="631"/>
      <c r="BZ35" s="631"/>
      <c r="CA35" s="631"/>
      <c r="CB35" s="717"/>
      <c r="CD35" s="656" t="s">
        <v>324</v>
      </c>
      <c r="CE35" s="657"/>
      <c r="CF35" s="657"/>
      <c r="CG35" s="657"/>
      <c r="CH35" s="657"/>
      <c r="CI35" s="657"/>
      <c r="CJ35" s="657"/>
      <c r="CK35" s="657"/>
      <c r="CL35" s="657"/>
      <c r="CM35" s="657"/>
      <c r="CN35" s="657"/>
      <c r="CO35" s="657"/>
      <c r="CP35" s="657"/>
      <c r="CQ35" s="658"/>
      <c r="CR35" s="641">
        <v>204618</v>
      </c>
      <c r="CS35" s="665"/>
      <c r="CT35" s="665"/>
      <c r="CU35" s="665"/>
      <c r="CV35" s="665"/>
      <c r="CW35" s="665"/>
      <c r="CX35" s="665"/>
      <c r="CY35" s="666"/>
      <c r="CZ35" s="646">
        <v>1.6</v>
      </c>
      <c r="DA35" s="677"/>
      <c r="DB35" s="677"/>
      <c r="DC35" s="679"/>
      <c r="DD35" s="650">
        <v>148181</v>
      </c>
      <c r="DE35" s="665"/>
      <c r="DF35" s="665"/>
      <c r="DG35" s="665"/>
      <c r="DH35" s="665"/>
      <c r="DI35" s="665"/>
      <c r="DJ35" s="665"/>
      <c r="DK35" s="666"/>
      <c r="DL35" s="650">
        <v>148181</v>
      </c>
      <c r="DM35" s="665"/>
      <c r="DN35" s="665"/>
      <c r="DO35" s="665"/>
      <c r="DP35" s="665"/>
      <c r="DQ35" s="665"/>
      <c r="DR35" s="665"/>
      <c r="DS35" s="665"/>
      <c r="DT35" s="665"/>
      <c r="DU35" s="665"/>
      <c r="DV35" s="666"/>
      <c r="DW35" s="646">
        <v>2.1</v>
      </c>
      <c r="DX35" s="677"/>
      <c r="DY35" s="677"/>
      <c r="DZ35" s="677"/>
      <c r="EA35" s="677"/>
      <c r="EB35" s="677"/>
      <c r="EC35" s="678"/>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231</v>
      </c>
      <c r="S36" s="642"/>
      <c r="T36" s="642"/>
      <c r="U36" s="642"/>
      <c r="V36" s="642"/>
      <c r="W36" s="642"/>
      <c r="X36" s="642"/>
      <c r="Y36" s="643"/>
      <c r="Z36" s="644" t="s">
        <v>231</v>
      </c>
      <c r="AA36" s="644"/>
      <c r="AB36" s="644"/>
      <c r="AC36" s="644"/>
      <c r="AD36" s="645" t="s">
        <v>127</v>
      </c>
      <c r="AE36" s="645"/>
      <c r="AF36" s="645"/>
      <c r="AG36" s="645"/>
      <c r="AH36" s="645"/>
      <c r="AI36" s="645"/>
      <c r="AJ36" s="645"/>
      <c r="AK36" s="645"/>
      <c r="AL36" s="646" t="s">
        <v>127</v>
      </c>
      <c r="AM36" s="647"/>
      <c r="AN36" s="647"/>
      <c r="AO36" s="648"/>
      <c r="AQ36" s="718" t="s">
        <v>326</v>
      </c>
      <c r="AR36" s="719"/>
      <c r="AS36" s="719"/>
      <c r="AT36" s="719"/>
      <c r="AU36" s="719"/>
      <c r="AV36" s="719"/>
      <c r="AW36" s="719"/>
      <c r="AX36" s="719"/>
      <c r="AY36" s="720"/>
      <c r="AZ36" s="641">
        <v>200000</v>
      </c>
      <c r="BA36" s="642"/>
      <c r="BB36" s="642"/>
      <c r="BC36" s="642"/>
      <c r="BD36" s="665"/>
      <c r="BE36" s="665"/>
      <c r="BF36" s="700"/>
      <c r="BG36" s="656" t="s">
        <v>327</v>
      </c>
      <c r="BH36" s="657"/>
      <c r="BI36" s="657"/>
      <c r="BJ36" s="657"/>
      <c r="BK36" s="657"/>
      <c r="BL36" s="657"/>
      <c r="BM36" s="657"/>
      <c r="BN36" s="657"/>
      <c r="BO36" s="657"/>
      <c r="BP36" s="657"/>
      <c r="BQ36" s="657"/>
      <c r="BR36" s="657"/>
      <c r="BS36" s="657"/>
      <c r="BT36" s="657"/>
      <c r="BU36" s="658"/>
      <c r="BV36" s="641">
        <v>-64391</v>
      </c>
      <c r="BW36" s="642"/>
      <c r="BX36" s="642"/>
      <c r="BY36" s="642"/>
      <c r="BZ36" s="642"/>
      <c r="CA36" s="642"/>
      <c r="CB36" s="651"/>
      <c r="CD36" s="656" t="s">
        <v>328</v>
      </c>
      <c r="CE36" s="657"/>
      <c r="CF36" s="657"/>
      <c r="CG36" s="657"/>
      <c r="CH36" s="657"/>
      <c r="CI36" s="657"/>
      <c r="CJ36" s="657"/>
      <c r="CK36" s="657"/>
      <c r="CL36" s="657"/>
      <c r="CM36" s="657"/>
      <c r="CN36" s="657"/>
      <c r="CO36" s="657"/>
      <c r="CP36" s="657"/>
      <c r="CQ36" s="658"/>
      <c r="CR36" s="641">
        <v>759770</v>
      </c>
      <c r="CS36" s="642"/>
      <c r="CT36" s="642"/>
      <c r="CU36" s="642"/>
      <c r="CV36" s="642"/>
      <c r="CW36" s="642"/>
      <c r="CX36" s="642"/>
      <c r="CY36" s="643"/>
      <c r="CZ36" s="646">
        <v>5.9</v>
      </c>
      <c r="DA36" s="677"/>
      <c r="DB36" s="677"/>
      <c r="DC36" s="679"/>
      <c r="DD36" s="650">
        <v>731028</v>
      </c>
      <c r="DE36" s="642"/>
      <c r="DF36" s="642"/>
      <c r="DG36" s="642"/>
      <c r="DH36" s="642"/>
      <c r="DI36" s="642"/>
      <c r="DJ36" s="642"/>
      <c r="DK36" s="643"/>
      <c r="DL36" s="650">
        <v>650886</v>
      </c>
      <c r="DM36" s="642"/>
      <c r="DN36" s="642"/>
      <c r="DO36" s="642"/>
      <c r="DP36" s="642"/>
      <c r="DQ36" s="642"/>
      <c r="DR36" s="642"/>
      <c r="DS36" s="642"/>
      <c r="DT36" s="642"/>
      <c r="DU36" s="642"/>
      <c r="DV36" s="643"/>
      <c r="DW36" s="646">
        <v>9.4</v>
      </c>
      <c r="DX36" s="677"/>
      <c r="DY36" s="677"/>
      <c r="DZ36" s="677"/>
      <c r="EA36" s="677"/>
      <c r="EB36" s="677"/>
      <c r="EC36" s="678"/>
    </row>
    <row r="37" spans="2:133" ht="11.25" customHeight="1" x14ac:dyDescent="0.15">
      <c r="B37" s="638" t="s">
        <v>329</v>
      </c>
      <c r="C37" s="639"/>
      <c r="D37" s="639"/>
      <c r="E37" s="639"/>
      <c r="F37" s="639"/>
      <c r="G37" s="639"/>
      <c r="H37" s="639"/>
      <c r="I37" s="639"/>
      <c r="J37" s="639"/>
      <c r="K37" s="639"/>
      <c r="L37" s="639"/>
      <c r="M37" s="639"/>
      <c r="N37" s="639"/>
      <c r="O37" s="639"/>
      <c r="P37" s="639"/>
      <c r="Q37" s="640"/>
      <c r="R37" s="641">
        <v>400000</v>
      </c>
      <c r="S37" s="642"/>
      <c r="T37" s="642"/>
      <c r="U37" s="642"/>
      <c r="V37" s="642"/>
      <c r="W37" s="642"/>
      <c r="X37" s="642"/>
      <c r="Y37" s="643"/>
      <c r="Z37" s="644">
        <v>2.9</v>
      </c>
      <c r="AA37" s="644"/>
      <c r="AB37" s="644"/>
      <c r="AC37" s="644"/>
      <c r="AD37" s="645" t="s">
        <v>231</v>
      </c>
      <c r="AE37" s="645"/>
      <c r="AF37" s="645"/>
      <c r="AG37" s="645"/>
      <c r="AH37" s="645"/>
      <c r="AI37" s="645"/>
      <c r="AJ37" s="645"/>
      <c r="AK37" s="645"/>
      <c r="AL37" s="646" t="s">
        <v>231</v>
      </c>
      <c r="AM37" s="647"/>
      <c r="AN37" s="647"/>
      <c r="AO37" s="648"/>
      <c r="AQ37" s="718" t="s">
        <v>330</v>
      </c>
      <c r="AR37" s="719"/>
      <c r="AS37" s="719"/>
      <c r="AT37" s="719"/>
      <c r="AU37" s="719"/>
      <c r="AV37" s="719"/>
      <c r="AW37" s="719"/>
      <c r="AX37" s="719"/>
      <c r="AY37" s="720"/>
      <c r="AZ37" s="641" t="s">
        <v>231</v>
      </c>
      <c r="BA37" s="642"/>
      <c r="BB37" s="642"/>
      <c r="BC37" s="642"/>
      <c r="BD37" s="665"/>
      <c r="BE37" s="665"/>
      <c r="BF37" s="700"/>
      <c r="BG37" s="656" t="s">
        <v>331</v>
      </c>
      <c r="BH37" s="657"/>
      <c r="BI37" s="657"/>
      <c r="BJ37" s="657"/>
      <c r="BK37" s="657"/>
      <c r="BL37" s="657"/>
      <c r="BM37" s="657"/>
      <c r="BN37" s="657"/>
      <c r="BO37" s="657"/>
      <c r="BP37" s="657"/>
      <c r="BQ37" s="657"/>
      <c r="BR37" s="657"/>
      <c r="BS37" s="657"/>
      <c r="BT37" s="657"/>
      <c r="BU37" s="658"/>
      <c r="BV37" s="641">
        <v>4192</v>
      </c>
      <c r="BW37" s="642"/>
      <c r="BX37" s="642"/>
      <c r="BY37" s="642"/>
      <c r="BZ37" s="642"/>
      <c r="CA37" s="642"/>
      <c r="CB37" s="651"/>
      <c r="CD37" s="656" t="s">
        <v>332</v>
      </c>
      <c r="CE37" s="657"/>
      <c r="CF37" s="657"/>
      <c r="CG37" s="657"/>
      <c r="CH37" s="657"/>
      <c r="CI37" s="657"/>
      <c r="CJ37" s="657"/>
      <c r="CK37" s="657"/>
      <c r="CL37" s="657"/>
      <c r="CM37" s="657"/>
      <c r="CN37" s="657"/>
      <c r="CO37" s="657"/>
      <c r="CP37" s="657"/>
      <c r="CQ37" s="658"/>
      <c r="CR37" s="641">
        <v>487639</v>
      </c>
      <c r="CS37" s="665"/>
      <c r="CT37" s="665"/>
      <c r="CU37" s="665"/>
      <c r="CV37" s="665"/>
      <c r="CW37" s="665"/>
      <c r="CX37" s="665"/>
      <c r="CY37" s="666"/>
      <c r="CZ37" s="646">
        <v>3.8</v>
      </c>
      <c r="DA37" s="677"/>
      <c r="DB37" s="677"/>
      <c r="DC37" s="679"/>
      <c r="DD37" s="650">
        <v>487639</v>
      </c>
      <c r="DE37" s="665"/>
      <c r="DF37" s="665"/>
      <c r="DG37" s="665"/>
      <c r="DH37" s="665"/>
      <c r="DI37" s="665"/>
      <c r="DJ37" s="665"/>
      <c r="DK37" s="666"/>
      <c r="DL37" s="650">
        <v>487639</v>
      </c>
      <c r="DM37" s="665"/>
      <c r="DN37" s="665"/>
      <c r="DO37" s="665"/>
      <c r="DP37" s="665"/>
      <c r="DQ37" s="665"/>
      <c r="DR37" s="665"/>
      <c r="DS37" s="665"/>
      <c r="DT37" s="665"/>
      <c r="DU37" s="665"/>
      <c r="DV37" s="666"/>
      <c r="DW37" s="646">
        <v>7.1</v>
      </c>
      <c r="DX37" s="677"/>
      <c r="DY37" s="677"/>
      <c r="DZ37" s="677"/>
      <c r="EA37" s="677"/>
      <c r="EB37" s="677"/>
      <c r="EC37" s="678"/>
    </row>
    <row r="38" spans="2:133" ht="11.25" customHeight="1" x14ac:dyDescent="0.15">
      <c r="B38" s="686" t="s">
        <v>333</v>
      </c>
      <c r="C38" s="687"/>
      <c r="D38" s="687"/>
      <c r="E38" s="687"/>
      <c r="F38" s="687"/>
      <c r="G38" s="687"/>
      <c r="H38" s="687"/>
      <c r="I38" s="687"/>
      <c r="J38" s="687"/>
      <c r="K38" s="687"/>
      <c r="L38" s="687"/>
      <c r="M38" s="687"/>
      <c r="N38" s="687"/>
      <c r="O38" s="687"/>
      <c r="P38" s="687"/>
      <c r="Q38" s="688"/>
      <c r="R38" s="721">
        <v>13640542</v>
      </c>
      <c r="S38" s="722"/>
      <c r="T38" s="722"/>
      <c r="U38" s="722"/>
      <c r="V38" s="722"/>
      <c r="W38" s="722"/>
      <c r="X38" s="722"/>
      <c r="Y38" s="723"/>
      <c r="Z38" s="724">
        <v>100</v>
      </c>
      <c r="AA38" s="724"/>
      <c r="AB38" s="724"/>
      <c r="AC38" s="724"/>
      <c r="AD38" s="725">
        <v>6509834</v>
      </c>
      <c r="AE38" s="725"/>
      <c r="AF38" s="725"/>
      <c r="AG38" s="725"/>
      <c r="AH38" s="725"/>
      <c r="AI38" s="725"/>
      <c r="AJ38" s="725"/>
      <c r="AK38" s="725"/>
      <c r="AL38" s="726">
        <v>100</v>
      </c>
      <c r="AM38" s="712"/>
      <c r="AN38" s="712"/>
      <c r="AO38" s="727"/>
      <c r="AQ38" s="718" t="s">
        <v>334</v>
      </c>
      <c r="AR38" s="719"/>
      <c r="AS38" s="719"/>
      <c r="AT38" s="719"/>
      <c r="AU38" s="719"/>
      <c r="AV38" s="719"/>
      <c r="AW38" s="719"/>
      <c r="AX38" s="719"/>
      <c r="AY38" s="720"/>
      <c r="AZ38" s="641" t="s">
        <v>127</v>
      </c>
      <c r="BA38" s="642"/>
      <c r="BB38" s="642"/>
      <c r="BC38" s="642"/>
      <c r="BD38" s="665"/>
      <c r="BE38" s="665"/>
      <c r="BF38" s="700"/>
      <c r="BG38" s="656" t="s">
        <v>335</v>
      </c>
      <c r="BH38" s="657"/>
      <c r="BI38" s="657"/>
      <c r="BJ38" s="657"/>
      <c r="BK38" s="657"/>
      <c r="BL38" s="657"/>
      <c r="BM38" s="657"/>
      <c r="BN38" s="657"/>
      <c r="BO38" s="657"/>
      <c r="BP38" s="657"/>
      <c r="BQ38" s="657"/>
      <c r="BR38" s="657"/>
      <c r="BS38" s="657"/>
      <c r="BT38" s="657"/>
      <c r="BU38" s="658"/>
      <c r="BV38" s="641">
        <v>7023</v>
      </c>
      <c r="BW38" s="642"/>
      <c r="BX38" s="642"/>
      <c r="BY38" s="642"/>
      <c r="BZ38" s="642"/>
      <c r="CA38" s="642"/>
      <c r="CB38" s="651"/>
      <c r="CD38" s="656" t="s">
        <v>336</v>
      </c>
      <c r="CE38" s="657"/>
      <c r="CF38" s="657"/>
      <c r="CG38" s="657"/>
      <c r="CH38" s="657"/>
      <c r="CI38" s="657"/>
      <c r="CJ38" s="657"/>
      <c r="CK38" s="657"/>
      <c r="CL38" s="657"/>
      <c r="CM38" s="657"/>
      <c r="CN38" s="657"/>
      <c r="CO38" s="657"/>
      <c r="CP38" s="657"/>
      <c r="CQ38" s="658"/>
      <c r="CR38" s="641">
        <v>1267986</v>
      </c>
      <c r="CS38" s="642"/>
      <c r="CT38" s="642"/>
      <c r="CU38" s="642"/>
      <c r="CV38" s="642"/>
      <c r="CW38" s="642"/>
      <c r="CX38" s="642"/>
      <c r="CY38" s="643"/>
      <c r="CZ38" s="646">
        <v>9.8000000000000007</v>
      </c>
      <c r="DA38" s="677"/>
      <c r="DB38" s="677"/>
      <c r="DC38" s="679"/>
      <c r="DD38" s="650">
        <v>1065824</v>
      </c>
      <c r="DE38" s="642"/>
      <c r="DF38" s="642"/>
      <c r="DG38" s="642"/>
      <c r="DH38" s="642"/>
      <c r="DI38" s="642"/>
      <c r="DJ38" s="642"/>
      <c r="DK38" s="643"/>
      <c r="DL38" s="650">
        <v>822448</v>
      </c>
      <c r="DM38" s="642"/>
      <c r="DN38" s="642"/>
      <c r="DO38" s="642"/>
      <c r="DP38" s="642"/>
      <c r="DQ38" s="642"/>
      <c r="DR38" s="642"/>
      <c r="DS38" s="642"/>
      <c r="DT38" s="642"/>
      <c r="DU38" s="642"/>
      <c r="DV38" s="643"/>
      <c r="DW38" s="646">
        <v>11.9</v>
      </c>
      <c r="DX38" s="677"/>
      <c r="DY38" s="677"/>
      <c r="DZ38" s="677"/>
      <c r="EA38" s="677"/>
      <c r="EB38" s="677"/>
      <c r="EC38" s="678"/>
    </row>
    <row r="39" spans="2:133" ht="11.25" customHeight="1" x14ac:dyDescent="0.15">
      <c r="AQ39" s="718" t="s">
        <v>337</v>
      </c>
      <c r="AR39" s="719"/>
      <c r="AS39" s="719"/>
      <c r="AT39" s="719"/>
      <c r="AU39" s="719"/>
      <c r="AV39" s="719"/>
      <c r="AW39" s="719"/>
      <c r="AX39" s="719"/>
      <c r="AY39" s="720"/>
      <c r="AZ39" s="641" t="s">
        <v>127</v>
      </c>
      <c r="BA39" s="642"/>
      <c r="BB39" s="642"/>
      <c r="BC39" s="642"/>
      <c r="BD39" s="665"/>
      <c r="BE39" s="665"/>
      <c r="BF39" s="700"/>
      <c r="BG39" s="732" t="s">
        <v>338</v>
      </c>
      <c r="BH39" s="733"/>
      <c r="BI39" s="733"/>
      <c r="BJ39" s="733"/>
      <c r="BK39" s="733"/>
      <c r="BL39" s="235"/>
      <c r="BM39" s="657" t="s">
        <v>339</v>
      </c>
      <c r="BN39" s="657"/>
      <c r="BO39" s="657"/>
      <c r="BP39" s="657"/>
      <c r="BQ39" s="657"/>
      <c r="BR39" s="657"/>
      <c r="BS39" s="657"/>
      <c r="BT39" s="657"/>
      <c r="BU39" s="658"/>
      <c r="BV39" s="641">
        <v>89</v>
      </c>
      <c r="BW39" s="642"/>
      <c r="BX39" s="642"/>
      <c r="BY39" s="642"/>
      <c r="BZ39" s="642"/>
      <c r="CA39" s="642"/>
      <c r="CB39" s="651"/>
      <c r="CD39" s="656" t="s">
        <v>340</v>
      </c>
      <c r="CE39" s="657"/>
      <c r="CF39" s="657"/>
      <c r="CG39" s="657"/>
      <c r="CH39" s="657"/>
      <c r="CI39" s="657"/>
      <c r="CJ39" s="657"/>
      <c r="CK39" s="657"/>
      <c r="CL39" s="657"/>
      <c r="CM39" s="657"/>
      <c r="CN39" s="657"/>
      <c r="CO39" s="657"/>
      <c r="CP39" s="657"/>
      <c r="CQ39" s="658"/>
      <c r="CR39" s="641">
        <v>114413</v>
      </c>
      <c r="CS39" s="665"/>
      <c r="CT39" s="665"/>
      <c r="CU39" s="665"/>
      <c r="CV39" s="665"/>
      <c r="CW39" s="665"/>
      <c r="CX39" s="665"/>
      <c r="CY39" s="666"/>
      <c r="CZ39" s="646">
        <v>0.9</v>
      </c>
      <c r="DA39" s="677"/>
      <c r="DB39" s="677"/>
      <c r="DC39" s="679"/>
      <c r="DD39" s="650">
        <v>114413</v>
      </c>
      <c r="DE39" s="665"/>
      <c r="DF39" s="665"/>
      <c r="DG39" s="665"/>
      <c r="DH39" s="665"/>
      <c r="DI39" s="665"/>
      <c r="DJ39" s="665"/>
      <c r="DK39" s="666"/>
      <c r="DL39" s="650" t="s">
        <v>231</v>
      </c>
      <c r="DM39" s="665"/>
      <c r="DN39" s="665"/>
      <c r="DO39" s="665"/>
      <c r="DP39" s="665"/>
      <c r="DQ39" s="665"/>
      <c r="DR39" s="665"/>
      <c r="DS39" s="665"/>
      <c r="DT39" s="665"/>
      <c r="DU39" s="665"/>
      <c r="DV39" s="666"/>
      <c r="DW39" s="646" t="s">
        <v>127</v>
      </c>
      <c r="DX39" s="677"/>
      <c r="DY39" s="677"/>
      <c r="DZ39" s="677"/>
      <c r="EA39" s="677"/>
      <c r="EB39" s="677"/>
      <c r="EC39" s="678"/>
    </row>
    <row r="40" spans="2:133" ht="11.25" customHeight="1" x14ac:dyDescent="0.15">
      <c r="AQ40" s="718" t="s">
        <v>341</v>
      </c>
      <c r="AR40" s="719"/>
      <c r="AS40" s="719"/>
      <c r="AT40" s="719"/>
      <c r="AU40" s="719"/>
      <c r="AV40" s="719"/>
      <c r="AW40" s="719"/>
      <c r="AX40" s="719"/>
      <c r="AY40" s="720"/>
      <c r="AZ40" s="641">
        <v>275109</v>
      </c>
      <c r="BA40" s="642"/>
      <c r="BB40" s="642"/>
      <c r="BC40" s="642"/>
      <c r="BD40" s="665"/>
      <c r="BE40" s="665"/>
      <c r="BF40" s="700"/>
      <c r="BG40" s="732"/>
      <c r="BH40" s="733"/>
      <c r="BI40" s="733"/>
      <c r="BJ40" s="733"/>
      <c r="BK40" s="733"/>
      <c r="BL40" s="235"/>
      <c r="BM40" s="657" t="s">
        <v>342</v>
      </c>
      <c r="BN40" s="657"/>
      <c r="BO40" s="657"/>
      <c r="BP40" s="657"/>
      <c r="BQ40" s="657"/>
      <c r="BR40" s="657"/>
      <c r="BS40" s="657"/>
      <c r="BT40" s="657"/>
      <c r="BU40" s="658"/>
      <c r="BV40" s="641" t="s">
        <v>231</v>
      </c>
      <c r="BW40" s="642"/>
      <c r="BX40" s="642"/>
      <c r="BY40" s="642"/>
      <c r="BZ40" s="642"/>
      <c r="CA40" s="642"/>
      <c r="CB40" s="651"/>
      <c r="CD40" s="656" t="s">
        <v>343</v>
      </c>
      <c r="CE40" s="657"/>
      <c r="CF40" s="657"/>
      <c r="CG40" s="657"/>
      <c r="CH40" s="657"/>
      <c r="CI40" s="657"/>
      <c r="CJ40" s="657"/>
      <c r="CK40" s="657"/>
      <c r="CL40" s="657"/>
      <c r="CM40" s="657"/>
      <c r="CN40" s="657"/>
      <c r="CO40" s="657"/>
      <c r="CP40" s="657"/>
      <c r="CQ40" s="658"/>
      <c r="CR40" s="641">
        <v>252</v>
      </c>
      <c r="CS40" s="642"/>
      <c r="CT40" s="642"/>
      <c r="CU40" s="642"/>
      <c r="CV40" s="642"/>
      <c r="CW40" s="642"/>
      <c r="CX40" s="642"/>
      <c r="CY40" s="643"/>
      <c r="CZ40" s="646">
        <v>0</v>
      </c>
      <c r="DA40" s="677"/>
      <c r="DB40" s="677"/>
      <c r="DC40" s="679"/>
      <c r="DD40" s="650">
        <v>252</v>
      </c>
      <c r="DE40" s="642"/>
      <c r="DF40" s="642"/>
      <c r="DG40" s="642"/>
      <c r="DH40" s="642"/>
      <c r="DI40" s="642"/>
      <c r="DJ40" s="642"/>
      <c r="DK40" s="643"/>
      <c r="DL40" s="650">
        <v>252</v>
      </c>
      <c r="DM40" s="642"/>
      <c r="DN40" s="642"/>
      <c r="DO40" s="642"/>
      <c r="DP40" s="642"/>
      <c r="DQ40" s="642"/>
      <c r="DR40" s="642"/>
      <c r="DS40" s="642"/>
      <c r="DT40" s="642"/>
      <c r="DU40" s="642"/>
      <c r="DV40" s="643"/>
      <c r="DW40" s="646">
        <v>0</v>
      </c>
      <c r="DX40" s="677"/>
      <c r="DY40" s="677"/>
      <c r="DZ40" s="677"/>
      <c r="EA40" s="677"/>
      <c r="EB40" s="677"/>
      <c r="EC40" s="678"/>
    </row>
    <row r="41" spans="2:133" ht="11.25" customHeight="1" x14ac:dyDescent="0.15">
      <c r="AQ41" s="728" t="s">
        <v>344</v>
      </c>
      <c r="AR41" s="729"/>
      <c r="AS41" s="729"/>
      <c r="AT41" s="729"/>
      <c r="AU41" s="729"/>
      <c r="AV41" s="729"/>
      <c r="AW41" s="729"/>
      <c r="AX41" s="729"/>
      <c r="AY41" s="730"/>
      <c r="AZ41" s="721">
        <v>792877</v>
      </c>
      <c r="BA41" s="722"/>
      <c r="BB41" s="722"/>
      <c r="BC41" s="722"/>
      <c r="BD41" s="711"/>
      <c r="BE41" s="711"/>
      <c r="BF41" s="713"/>
      <c r="BG41" s="734"/>
      <c r="BH41" s="735"/>
      <c r="BI41" s="735"/>
      <c r="BJ41" s="735"/>
      <c r="BK41" s="735"/>
      <c r="BL41" s="236"/>
      <c r="BM41" s="668" t="s">
        <v>345</v>
      </c>
      <c r="BN41" s="668"/>
      <c r="BO41" s="668"/>
      <c r="BP41" s="668"/>
      <c r="BQ41" s="668"/>
      <c r="BR41" s="668"/>
      <c r="BS41" s="668"/>
      <c r="BT41" s="668"/>
      <c r="BU41" s="669"/>
      <c r="BV41" s="721">
        <v>328</v>
      </c>
      <c r="BW41" s="722"/>
      <c r="BX41" s="722"/>
      <c r="BY41" s="722"/>
      <c r="BZ41" s="722"/>
      <c r="CA41" s="722"/>
      <c r="CB41" s="731"/>
      <c r="CD41" s="656" t="s">
        <v>346</v>
      </c>
      <c r="CE41" s="657"/>
      <c r="CF41" s="657"/>
      <c r="CG41" s="657"/>
      <c r="CH41" s="657"/>
      <c r="CI41" s="657"/>
      <c r="CJ41" s="657"/>
      <c r="CK41" s="657"/>
      <c r="CL41" s="657"/>
      <c r="CM41" s="657"/>
      <c r="CN41" s="657"/>
      <c r="CO41" s="657"/>
      <c r="CP41" s="657"/>
      <c r="CQ41" s="658"/>
      <c r="CR41" s="641" t="s">
        <v>127</v>
      </c>
      <c r="CS41" s="665"/>
      <c r="CT41" s="665"/>
      <c r="CU41" s="665"/>
      <c r="CV41" s="665"/>
      <c r="CW41" s="665"/>
      <c r="CX41" s="665"/>
      <c r="CY41" s="666"/>
      <c r="CZ41" s="646" t="s">
        <v>127</v>
      </c>
      <c r="DA41" s="677"/>
      <c r="DB41" s="677"/>
      <c r="DC41" s="679"/>
      <c r="DD41" s="650" t="s">
        <v>231</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348</v>
      </c>
      <c r="CE42" s="639"/>
      <c r="CF42" s="639"/>
      <c r="CG42" s="639"/>
      <c r="CH42" s="639"/>
      <c r="CI42" s="639"/>
      <c r="CJ42" s="639"/>
      <c r="CK42" s="639"/>
      <c r="CL42" s="639"/>
      <c r="CM42" s="639"/>
      <c r="CN42" s="639"/>
      <c r="CO42" s="639"/>
      <c r="CP42" s="639"/>
      <c r="CQ42" s="640"/>
      <c r="CR42" s="641">
        <v>3806311</v>
      </c>
      <c r="CS42" s="642"/>
      <c r="CT42" s="642"/>
      <c r="CU42" s="642"/>
      <c r="CV42" s="642"/>
      <c r="CW42" s="642"/>
      <c r="CX42" s="642"/>
      <c r="CY42" s="643"/>
      <c r="CZ42" s="646">
        <v>29.4</v>
      </c>
      <c r="DA42" s="647"/>
      <c r="DB42" s="647"/>
      <c r="DC42" s="742"/>
      <c r="DD42" s="650">
        <v>524909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350</v>
      </c>
      <c r="CE43" s="639"/>
      <c r="CF43" s="639"/>
      <c r="CG43" s="639"/>
      <c r="CH43" s="639"/>
      <c r="CI43" s="639"/>
      <c r="CJ43" s="639"/>
      <c r="CK43" s="639"/>
      <c r="CL43" s="639"/>
      <c r="CM43" s="639"/>
      <c r="CN43" s="639"/>
      <c r="CO43" s="639"/>
      <c r="CP43" s="639"/>
      <c r="CQ43" s="640"/>
      <c r="CR43" s="641">
        <v>61369</v>
      </c>
      <c r="CS43" s="665"/>
      <c r="CT43" s="665"/>
      <c r="CU43" s="665"/>
      <c r="CV43" s="665"/>
      <c r="CW43" s="665"/>
      <c r="CX43" s="665"/>
      <c r="CY43" s="666"/>
      <c r="CZ43" s="646">
        <v>0.5</v>
      </c>
      <c r="DA43" s="677"/>
      <c r="DB43" s="677"/>
      <c r="DC43" s="679"/>
      <c r="DD43" s="650">
        <v>61369</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351</v>
      </c>
      <c r="CD44" s="753" t="s">
        <v>303</v>
      </c>
      <c r="CE44" s="754"/>
      <c r="CF44" s="638" t="s">
        <v>352</v>
      </c>
      <c r="CG44" s="639"/>
      <c r="CH44" s="639"/>
      <c r="CI44" s="639"/>
      <c r="CJ44" s="639"/>
      <c r="CK44" s="639"/>
      <c r="CL44" s="639"/>
      <c r="CM44" s="639"/>
      <c r="CN44" s="639"/>
      <c r="CO44" s="639"/>
      <c r="CP44" s="639"/>
      <c r="CQ44" s="640"/>
      <c r="CR44" s="641">
        <v>3806311</v>
      </c>
      <c r="CS44" s="642"/>
      <c r="CT44" s="642"/>
      <c r="CU44" s="642"/>
      <c r="CV44" s="642"/>
      <c r="CW44" s="642"/>
      <c r="CX44" s="642"/>
      <c r="CY44" s="643"/>
      <c r="CZ44" s="646">
        <v>29.4</v>
      </c>
      <c r="DA44" s="647"/>
      <c r="DB44" s="647"/>
      <c r="DC44" s="742"/>
      <c r="DD44" s="650">
        <v>524909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353</v>
      </c>
      <c r="CG45" s="639"/>
      <c r="CH45" s="639"/>
      <c r="CI45" s="639"/>
      <c r="CJ45" s="639"/>
      <c r="CK45" s="639"/>
      <c r="CL45" s="639"/>
      <c r="CM45" s="639"/>
      <c r="CN45" s="639"/>
      <c r="CO45" s="639"/>
      <c r="CP45" s="639"/>
      <c r="CQ45" s="640"/>
      <c r="CR45" s="641">
        <v>3413550</v>
      </c>
      <c r="CS45" s="665"/>
      <c r="CT45" s="665"/>
      <c r="CU45" s="665"/>
      <c r="CV45" s="665"/>
      <c r="CW45" s="665"/>
      <c r="CX45" s="665"/>
      <c r="CY45" s="666"/>
      <c r="CZ45" s="646">
        <v>26.3</v>
      </c>
      <c r="DA45" s="677"/>
      <c r="DB45" s="677"/>
      <c r="DC45" s="679"/>
      <c r="DD45" s="650">
        <v>206143</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354</v>
      </c>
      <c r="CG46" s="639"/>
      <c r="CH46" s="639"/>
      <c r="CI46" s="639"/>
      <c r="CJ46" s="639"/>
      <c r="CK46" s="639"/>
      <c r="CL46" s="639"/>
      <c r="CM46" s="639"/>
      <c r="CN46" s="639"/>
      <c r="CO46" s="639"/>
      <c r="CP46" s="639"/>
      <c r="CQ46" s="640"/>
      <c r="CR46" s="641">
        <v>385658</v>
      </c>
      <c r="CS46" s="642"/>
      <c r="CT46" s="642"/>
      <c r="CU46" s="642"/>
      <c r="CV46" s="642"/>
      <c r="CW46" s="642"/>
      <c r="CX46" s="642"/>
      <c r="CY46" s="643"/>
      <c r="CZ46" s="646">
        <v>3</v>
      </c>
      <c r="DA46" s="647"/>
      <c r="DB46" s="647"/>
      <c r="DC46" s="742"/>
      <c r="DD46" s="650">
        <v>315786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355</v>
      </c>
      <c r="CG47" s="639"/>
      <c r="CH47" s="639"/>
      <c r="CI47" s="639"/>
      <c r="CJ47" s="639"/>
      <c r="CK47" s="639"/>
      <c r="CL47" s="639"/>
      <c r="CM47" s="639"/>
      <c r="CN47" s="639"/>
      <c r="CO47" s="639"/>
      <c r="CP47" s="639"/>
      <c r="CQ47" s="640"/>
      <c r="CR47" s="641" t="s">
        <v>127</v>
      </c>
      <c r="CS47" s="665"/>
      <c r="CT47" s="665"/>
      <c r="CU47" s="665"/>
      <c r="CV47" s="665"/>
      <c r="CW47" s="665"/>
      <c r="CX47" s="665"/>
      <c r="CY47" s="666"/>
      <c r="CZ47" s="646" t="s">
        <v>231</v>
      </c>
      <c r="DA47" s="677"/>
      <c r="DB47" s="677"/>
      <c r="DC47" s="679"/>
      <c r="DD47" s="650" t="s">
        <v>127</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356</v>
      </c>
      <c r="CG48" s="639"/>
      <c r="CH48" s="639"/>
      <c r="CI48" s="639"/>
      <c r="CJ48" s="639"/>
      <c r="CK48" s="639"/>
      <c r="CL48" s="639"/>
      <c r="CM48" s="639"/>
      <c r="CN48" s="639"/>
      <c r="CO48" s="639"/>
      <c r="CP48" s="639"/>
      <c r="CQ48" s="640"/>
      <c r="CR48" s="641" t="s">
        <v>231</v>
      </c>
      <c r="CS48" s="642"/>
      <c r="CT48" s="642"/>
      <c r="CU48" s="642"/>
      <c r="CV48" s="642"/>
      <c r="CW48" s="642"/>
      <c r="CX48" s="642"/>
      <c r="CY48" s="643"/>
      <c r="CZ48" s="646" t="s">
        <v>127</v>
      </c>
      <c r="DA48" s="647"/>
      <c r="DB48" s="647"/>
      <c r="DC48" s="742"/>
      <c r="DD48" s="650" t="s">
        <v>231</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357</v>
      </c>
      <c r="CE49" s="687"/>
      <c r="CF49" s="687"/>
      <c r="CG49" s="687"/>
      <c r="CH49" s="687"/>
      <c r="CI49" s="687"/>
      <c r="CJ49" s="687"/>
      <c r="CK49" s="687"/>
      <c r="CL49" s="687"/>
      <c r="CM49" s="687"/>
      <c r="CN49" s="687"/>
      <c r="CO49" s="687"/>
      <c r="CP49" s="687"/>
      <c r="CQ49" s="688"/>
      <c r="CR49" s="721">
        <v>12959678</v>
      </c>
      <c r="CS49" s="711"/>
      <c r="CT49" s="711"/>
      <c r="CU49" s="711"/>
      <c r="CV49" s="711"/>
      <c r="CW49" s="711"/>
      <c r="CX49" s="711"/>
      <c r="CY49" s="743"/>
      <c r="CZ49" s="726">
        <v>100</v>
      </c>
      <c r="DA49" s="744"/>
      <c r="DB49" s="744"/>
      <c r="DC49" s="745"/>
      <c r="DD49" s="746">
        <v>6868691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g3K/xwBM4YAPAZVlvUl9BjuShVIrI6cSAVypiUhnCPZzfVDsDnn2+HU0tFmwgtlpDodlKFjBnZxTwnK97sp67Q==" saltValue="3er+9tglRyMng/wmu2+u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359</v>
      </c>
      <c r="DK2" s="789"/>
      <c r="DL2" s="789"/>
      <c r="DM2" s="789"/>
      <c r="DN2" s="789"/>
      <c r="DO2" s="790"/>
      <c r="DP2" s="249"/>
      <c r="DQ2" s="788" t="s">
        <v>360</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361</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363</v>
      </c>
      <c r="B5" s="783"/>
      <c r="C5" s="783"/>
      <c r="D5" s="783"/>
      <c r="E5" s="783"/>
      <c r="F5" s="783"/>
      <c r="G5" s="783"/>
      <c r="H5" s="783"/>
      <c r="I5" s="783"/>
      <c r="J5" s="783"/>
      <c r="K5" s="783"/>
      <c r="L5" s="783"/>
      <c r="M5" s="783"/>
      <c r="N5" s="783"/>
      <c r="O5" s="783"/>
      <c r="P5" s="784"/>
      <c r="Q5" s="759" t="s">
        <v>364</v>
      </c>
      <c r="R5" s="760"/>
      <c r="S5" s="760"/>
      <c r="T5" s="760"/>
      <c r="U5" s="761"/>
      <c r="V5" s="759" t="s">
        <v>365</v>
      </c>
      <c r="W5" s="760"/>
      <c r="X5" s="760"/>
      <c r="Y5" s="760"/>
      <c r="Z5" s="761"/>
      <c r="AA5" s="759" t="s">
        <v>366</v>
      </c>
      <c r="AB5" s="760"/>
      <c r="AC5" s="760"/>
      <c r="AD5" s="760"/>
      <c r="AE5" s="760"/>
      <c r="AF5" s="792" t="s">
        <v>367</v>
      </c>
      <c r="AG5" s="760"/>
      <c r="AH5" s="760"/>
      <c r="AI5" s="760"/>
      <c r="AJ5" s="771"/>
      <c r="AK5" s="760" t="s">
        <v>368</v>
      </c>
      <c r="AL5" s="760"/>
      <c r="AM5" s="760"/>
      <c r="AN5" s="760"/>
      <c r="AO5" s="761"/>
      <c r="AP5" s="759" t="s">
        <v>369</v>
      </c>
      <c r="AQ5" s="760"/>
      <c r="AR5" s="760"/>
      <c r="AS5" s="760"/>
      <c r="AT5" s="761"/>
      <c r="AU5" s="759" t="s">
        <v>370</v>
      </c>
      <c r="AV5" s="760"/>
      <c r="AW5" s="760"/>
      <c r="AX5" s="760"/>
      <c r="AY5" s="771"/>
      <c r="AZ5" s="256"/>
      <c r="BA5" s="256"/>
      <c r="BB5" s="256"/>
      <c r="BC5" s="256"/>
      <c r="BD5" s="256"/>
      <c r="BE5" s="257"/>
      <c r="BF5" s="257"/>
      <c r="BG5" s="257"/>
      <c r="BH5" s="257"/>
      <c r="BI5" s="257"/>
      <c r="BJ5" s="257"/>
      <c r="BK5" s="257"/>
      <c r="BL5" s="257"/>
      <c r="BM5" s="257"/>
      <c r="BN5" s="257"/>
      <c r="BO5" s="257"/>
      <c r="BP5" s="257"/>
      <c r="BQ5" s="782" t="s">
        <v>371</v>
      </c>
      <c r="BR5" s="783"/>
      <c r="BS5" s="783"/>
      <c r="BT5" s="783"/>
      <c r="BU5" s="783"/>
      <c r="BV5" s="783"/>
      <c r="BW5" s="783"/>
      <c r="BX5" s="783"/>
      <c r="BY5" s="783"/>
      <c r="BZ5" s="783"/>
      <c r="CA5" s="783"/>
      <c r="CB5" s="783"/>
      <c r="CC5" s="783"/>
      <c r="CD5" s="783"/>
      <c r="CE5" s="783"/>
      <c r="CF5" s="783"/>
      <c r="CG5" s="784"/>
      <c r="CH5" s="759" t="s">
        <v>372</v>
      </c>
      <c r="CI5" s="760"/>
      <c r="CJ5" s="760"/>
      <c r="CK5" s="760"/>
      <c r="CL5" s="761"/>
      <c r="CM5" s="759" t="s">
        <v>373</v>
      </c>
      <c r="CN5" s="760"/>
      <c r="CO5" s="760"/>
      <c r="CP5" s="760"/>
      <c r="CQ5" s="761"/>
      <c r="CR5" s="759" t="s">
        <v>374</v>
      </c>
      <c r="CS5" s="760"/>
      <c r="CT5" s="760"/>
      <c r="CU5" s="760"/>
      <c r="CV5" s="761"/>
      <c r="CW5" s="759" t="s">
        <v>375</v>
      </c>
      <c r="CX5" s="760"/>
      <c r="CY5" s="760"/>
      <c r="CZ5" s="760"/>
      <c r="DA5" s="761"/>
      <c r="DB5" s="759" t="s">
        <v>376</v>
      </c>
      <c r="DC5" s="760"/>
      <c r="DD5" s="760"/>
      <c r="DE5" s="760"/>
      <c r="DF5" s="761"/>
      <c r="DG5" s="765" t="s">
        <v>377</v>
      </c>
      <c r="DH5" s="766"/>
      <c r="DI5" s="766"/>
      <c r="DJ5" s="766"/>
      <c r="DK5" s="767"/>
      <c r="DL5" s="765" t="s">
        <v>378</v>
      </c>
      <c r="DM5" s="766"/>
      <c r="DN5" s="766"/>
      <c r="DO5" s="766"/>
      <c r="DP5" s="767"/>
      <c r="DQ5" s="759" t="s">
        <v>379</v>
      </c>
      <c r="DR5" s="760"/>
      <c r="DS5" s="760"/>
      <c r="DT5" s="760"/>
      <c r="DU5" s="761"/>
      <c r="DV5" s="759" t="s">
        <v>370</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380</v>
      </c>
      <c r="C7" s="774"/>
      <c r="D7" s="774"/>
      <c r="E7" s="774"/>
      <c r="F7" s="774"/>
      <c r="G7" s="774"/>
      <c r="H7" s="774"/>
      <c r="I7" s="774"/>
      <c r="J7" s="774"/>
      <c r="K7" s="774"/>
      <c r="L7" s="774"/>
      <c r="M7" s="774"/>
      <c r="N7" s="774"/>
      <c r="O7" s="774"/>
      <c r="P7" s="775"/>
      <c r="Q7" s="776">
        <v>13641</v>
      </c>
      <c r="R7" s="777"/>
      <c r="S7" s="777"/>
      <c r="T7" s="777"/>
      <c r="U7" s="777"/>
      <c r="V7" s="777">
        <v>12960</v>
      </c>
      <c r="W7" s="777"/>
      <c r="X7" s="777"/>
      <c r="Y7" s="777"/>
      <c r="Z7" s="777"/>
      <c r="AA7" s="777">
        <v>681</v>
      </c>
      <c r="AB7" s="777"/>
      <c r="AC7" s="777"/>
      <c r="AD7" s="777"/>
      <c r="AE7" s="778"/>
      <c r="AF7" s="779">
        <v>409</v>
      </c>
      <c r="AG7" s="780"/>
      <c r="AH7" s="780"/>
      <c r="AI7" s="780"/>
      <c r="AJ7" s="781"/>
      <c r="AK7" s="816" t="s">
        <v>589</v>
      </c>
      <c r="AL7" s="817"/>
      <c r="AM7" s="817"/>
      <c r="AN7" s="817"/>
      <c r="AO7" s="817"/>
      <c r="AP7" s="817">
        <v>9612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579</v>
      </c>
      <c r="BS7" s="820" t="s">
        <v>580</v>
      </c>
      <c r="BT7" s="821"/>
      <c r="BU7" s="821"/>
      <c r="BV7" s="821"/>
      <c r="BW7" s="821"/>
      <c r="BX7" s="821"/>
      <c r="BY7" s="821"/>
      <c r="BZ7" s="821"/>
      <c r="CA7" s="821"/>
      <c r="CB7" s="821"/>
      <c r="CC7" s="821"/>
      <c r="CD7" s="821"/>
      <c r="CE7" s="821"/>
      <c r="CF7" s="821"/>
      <c r="CG7" s="822"/>
      <c r="CH7" s="813">
        <v>0</v>
      </c>
      <c r="CI7" s="814"/>
      <c r="CJ7" s="814"/>
      <c r="CK7" s="814"/>
      <c r="CL7" s="815"/>
      <c r="CM7" s="813">
        <v>27</v>
      </c>
      <c r="CN7" s="814"/>
      <c r="CO7" s="814"/>
      <c r="CP7" s="814"/>
      <c r="CQ7" s="815"/>
      <c r="CR7" s="813">
        <v>14</v>
      </c>
      <c r="CS7" s="814"/>
      <c r="CT7" s="814"/>
      <c r="CU7" s="814"/>
      <c r="CV7" s="815"/>
      <c r="CW7" s="813" t="s">
        <v>590</v>
      </c>
      <c r="CX7" s="814"/>
      <c r="CY7" s="814"/>
      <c r="CZ7" s="814"/>
      <c r="DA7" s="815"/>
      <c r="DB7" s="813" t="s">
        <v>590</v>
      </c>
      <c r="DC7" s="814"/>
      <c r="DD7" s="814"/>
      <c r="DE7" s="814"/>
      <c r="DF7" s="815"/>
      <c r="DG7" s="813" t="s">
        <v>591</v>
      </c>
      <c r="DH7" s="814"/>
      <c r="DI7" s="814"/>
      <c r="DJ7" s="814"/>
      <c r="DK7" s="815"/>
      <c r="DL7" s="813" t="s">
        <v>591</v>
      </c>
      <c r="DM7" s="814"/>
      <c r="DN7" s="814"/>
      <c r="DO7" s="814"/>
      <c r="DP7" s="815"/>
      <c r="DQ7" s="813" t="s">
        <v>590</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581</v>
      </c>
      <c r="BT8" s="811"/>
      <c r="BU8" s="811"/>
      <c r="BV8" s="811"/>
      <c r="BW8" s="811"/>
      <c r="BX8" s="811"/>
      <c r="BY8" s="811"/>
      <c r="BZ8" s="811"/>
      <c r="CA8" s="811"/>
      <c r="CB8" s="811"/>
      <c r="CC8" s="811"/>
      <c r="CD8" s="811"/>
      <c r="CE8" s="811"/>
      <c r="CF8" s="811"/>
      <c r="CG8" s="812"/>
      <c r="CH8" s="823">
        <v>89</v>
      </c>
      <c r="CI8" s="824"/>
      <c r="CJ8" s="824"/>
      <c r="CK8" s="824"/>
      <c r="CL8" s="825"/>
      <c r="CM8" s="823">
        <v>587</v>
      </c>
      <c r="CN8" s="824"/>
      <c r="CO8" s="824"/>
      <c r="CP8" s="824"/>
      <c r="CQ8" s="825"/>
      <c r="CR8" s="823">
        <v>10</v>
      </c>
      <c r="CS8" s="824"/>
      <c r="CT8" s="824"/>
      <c r="CU8" s="824"/>
      <c r="CV8" s="825"/>
      <c r="CW8" s="823" t="s">
        <v>517</v>
      </c>
      <c r="CX8" s="824"/>
      <c r="CY8" s="824"/>
      <c r="CZ8" s="824"/>
      <c r="DA8" s="825"/>
      <c r="DB8" s="823" t="s">
        <v>517</v>
      </c>
      <c r="DC8" s="824"/>
      <c r="DD8" s="824"/>
      <c r="DE8" s="824"/>
      <c r="DF8" s="825"/>
      <c r="DG8" s="823" t="s">
        <v>517</v>
      </c>
      <c r="DH8" s="824"/>
      <c r="DI8" s="824"/>
      <c r="DJ8" s="824"/>
      <c r="DK8" s="825"/>
      <c r="DL8" s="823" t="s">
        <v>517</v>
      </c>
      <c r="DM8" s="824"/>
      <c r="DN8" s="824"/>
      <c r="DO8" s="824"/>
      <c r="DP8" s="825"/>
      <c r="DQ8" s="823" t="s">
        <v>517</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381</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382</v>
      </c>
      <c r="B23" s="832" t="s">
        <v>383</v>
      </c>
      <c r="C23" s="833"/>
      <c r="D23" s="833"/>
      <c r="E23" s="833"/>
      <c r="F23" s="833"/>
      <c r="G23" s="833"/>
      <c r="H23" s="833"/>
      <c r="I23" s="833"/>
      <c r="J23" s="833"/>
      <c r="K23" s="833"/>
      <c r="L23" s="833"/>
      <c r="M23" s="833"/>
      <c r="N23" s="833"/>
      <c r="O23" s="833"/>
      <c r="P23" s="834"/>
      <c r="Q23" s="835">
        <v>13640</v>
      </c>
      <c r="R23" s="836"/>
      <c r="S23" s="836"/>
      <c r="T23" s="836"/>
      <c r="U23" s="836"/>
      <c r="V23" s="836">
        <v>12959</v>
      </c>
      <c r="W23" s="836"/>
      <c r="X23" s="836"/>
      <c r="Y23" s="836"/>
      <c r="Z23" s="836"/>
      <c r="AA23" s="836">
        <v>681</v>
      </c>
      <c r="AB23" s="836"/>
      <c r="AC23" s="836"/>
      <c r="AD23" s="836"/>
      <c r="AE23" s="837"/>
      <c r="AF23" s="838">
        <v>409</v>
      </c>
      <c r="AG23" s="836"/>
      <c r="AH23" s="836"/>
      <c r="AI23" s="836"/>
      <c r="AJ23" s="839"/>
      <c r="AK23" s="840"/>
      <c r="AL23" s="841"/>
      <c r="AM23" s="841"/>
      <c r="AN23" s="841"/>
      <c r="AO23" s="841"/>
      <c r="AP23" s="836">
        <v>9611</v>
      </c>
      <c r="AQ23" s="836"/>
      <c r="AR23" s="836"/>
      <c r="AS23" s="836"/>
      <c r="AT23" s="836"/>
      <c r="AU23" s="842"/>
      <c r="AV23" s="842"/>
      <c r="AW23" s="842"/>
      <c r="AX23" s="842"/>
      <c r="AY23" s="843"/>
      <c r="AZ23" s="851" t="s">
        <v>384</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363</v>
      </c>
      <c r="B26" s="783"/>
      <c r="C26" s="783"/>
      <c r="D26" s="783"/>
      <c r="E26" s="783"/>
      <c r="F26" s="783"/>
      <c r="G26" s="783"/>
      <c r="H26" s="783"/>
      <c r="I26" s="783"/>
      <c r="J26" s="783"/>
      <c r="K26" s="783"/>
      <c r="L26" s="783"/>
      <c r="M26" s="783"/>
      <c r="N26" s="783"/>
      <c r="O26" s="783"/>
      <c r="P26" s="784"/>
      <c r="Q26" s="759" t="s">
        <v>387</v>
      </c>
      <c r="R26" s="760"/>
      <c r="S26" s="760"/>
      <c r="T26" s="760"/>
      <c r="U26" s="761"/>
      <c r="V26" s="759" t="s">
        <v>388</v>
      </c>
      <c r="W26" s="760"/>
      <c r="X26" s="760"/>
      <c r="Y26" s="760"/>
      <c r="Z26" s="761"/>
      <c r="AA26" s="759" t="s">
        <v>389</v>
      </c>
      <c r="AB26" s="760"/>
      <c r="AC26" s="760"/>
      <c r="AD26" s="760"/>
      <c r="AE26" s="760"/>
      <c r="AF26" s="854" t="s">
        <v>390</v>
      </c>
      <c r="AG26" s="855"/>
      <c r="AH26" s="855"/>
      <c r="AI26" s="855"/>
      <c r="AJ26" s="856"/>
      <c r="AK26" s="760" t="s">
        <v>391</v>
      </c>
      <c r="AL26" s="760"/>
      <c r="AM26" s="760"/>
      <c r="AN26" s="760"/>
      <c r="AO26" s="761"/>
      <c r="AP26" s="759" t="s">
        <v>392</v>
      </c>
      <c r="AQ26" s="760"/>
      <c r="AR26" s="760"/>
      <c r="AS26" s="760"/>
      <c r="AT26" s="761"/>
      <c r="AU26" s="759" t="s">
        <v>393</v>
      </c>
      <c r="AV26" s="760"/>
      <c r="AW26" s="760"/>
      <c r="AX26" s="760"/>
      <c r="AY26" s="761"/>
      <c r="AZ26" s="759" t="s">
        <v>394</v>
      </c>
      <c r="BA26" s="760"/>
      <c r="BB26" s="760"/>
      <c r="BC26" s="760"/>
      <c r="BD26" s="761"/>
      <c r="BE26" s="759" t="s">
        <v>370</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395</v>
      </c>
      <c r="C28" s="774"/>
      <c r="D28" s="774"/>
      <c r="E28" s="774"/>
      <c r="F28" s="774"/>
      <c r="G28" s="774"/>
      <c r="H28" s="774"/>
      <c r="I28" s="774"/>
      <c r="J28" s="774"/>
      <c r="K28" s="774"/>
      <c r="L28" s="774"/>
      <c r="M28" s="774"/>
      <c r="N28" s="774"/>
      <c r="O28" s="774"/>
      <c r="P28" s="775"/>
      <c r="Q28" s="864">
        <v>3422</v>
      </c>
      <c r="R28" s="865"/>
      <c r="S28" s="865"/>
      <c r="T28" s="865"/>
      <c r="U28" s="865"/>
      <c r="V28" s="865">
        <v>3316</v>
      </c>
      <c r="W28" s="865"/>
      <c r="X28" s="865"/>
      <c r="Y28" s="865"/>
      <c r="Z28" s="865"/>
      <c r="AA28" s="865">
        <v>106</v>
      </c>
      <c r="AB28" s="865"/>
      <c r="AC28" s="865"/>
      <c r="AD28" s="865"/>
      <c r="AE28" s="866"/>
      <c r="AF28" s="867">
        <v>106</v>
      </c>
      <c r="AG28" s="865"/>
      <c r="AH28" s="865"/>
      <c r="AI28" s="865"/>
      <c r="AJ28" s="868"/>
      <c r="AK28" s="869">
        <v>275</v>
      </c>
      <c r="AL28" s="860"/>
      <c r="AM28" s="860"/>
      <c r="AN28" s="860"/>
      <c r="AO28" s="860"/>
      <c r="AP28" s="860" t="s">
        <v>589</v>
      </c>
      <c r="AQ28" s="860"/>
      <c r="AR28" s="860"/>
      <c r="AS28" s="860"/>
      <c r="AT28" s="860"/>
      <c r="AU28" s="860" t="s">
        <v>589</v>
      </c>
      <c r="AV28" s="860"/>
      <c r="AW28" s="860"/>
      <c r="AX28" s="860"/>
      <c r="AY28" s="860"/>
      <c r="AZ28" s="861" t="s">
        <v>589</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396</v>
      </c>
      <c r="C29" s="798"/>
      <c r="D29" s="798"/>
      <c r="E29" s="798"/>
      <c r="F29" s="798"/>
      <c r="G29" s="798"/>
      <c r="H29" s="798"/>
      <c r="I29" s="798"/>
      <c r="J29" s="798"/>
      <c r="K29" s="798"/>
      <c r="L29" s="798"/>
      <c r="M29" s="798"/>
      <c r="N29" s="798"/>
      <c r="O29" s="798"/>
      <c r="P29" s="799"/>
      <c r="Q29" s="800">
        <v>2661</v>
      </c>
      <c r="R29" s="801"/>
      <c r="S29" s="801"/>
      <c r="T29" s="801"/>
      <c r="U29" s="801"/>
      <c r="V29" s="801">
        <v>2600</v>
      </c>
      <c r="W29" s="801"/>
      <c r="X29" s="801"/>
      <c r="Y29" s="801"/>
      <c r="Z29" s="801"/>
      <c r="AA29" s="801">
        <v>6</v>
      </c>
      <c r="AB29" s="801"/>
      <c r="AC29" s="801"/>
      <c r="AD29" s="801"/>
      <c r="AE29" s="802"/>
      <c r="AF29" s="803">
        <v>61</v>
      </c>
      <c r="AG29" s="804"/>
      <c r="AH29" s="804"/>
      <c r="AI29" s="804"/>
      <c r="AJ29" s="805"/>
      <c r="AK29" s="872">
        <v>436</v>
      </c>
      <c r="AL29" s="873"/>
      <c r="AM29" s="873"/>
      <c r="AN29" s="873"/>
      <c r="AO29" s="873"/>
      <c r="AP29" s="873">
        <v>93</v>
      </c>
      <c r="AQ29" s="873"/>
      <c r="AR29" s="873"/>
      <c r="AS29" s="873"/>
      <c r="AT29" s="873"/>
      <c r="AU29" s="873" t="s">
        <v>589</v>
      </c>
      <c r="AV29" s="873"/>
      <c r="AW29" s="873"/>
      <c r="AX29" s="873"/>
      <c r="AY29" s="873"/>
      <c r="AZ29" s="874" t="s">
        <v>589</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397</v>
      </c>
      <c r="C30" s="798"/>
      <c r="D30" s="798"/>
      <c r="E30" s="798"/>
      <c r="F30" s="798"/>
      <c r="G30" s="798"/>
      <c r="H30" s="798"/>
      <c r="I30" s="798"/>
      <c r="J30" s="798"/>
      <c r="K30" s="798"/>
      <c r="L30" s="798"/>
      <c r="M30" s="798"/>
      <c r="N30" s="798"/>
      <c r="O30" s="798"/>
      <c r="P30" s="799"/>
      <c r="Q30" s="800">
        <v>361</v>
      </c>
      <c r="R30" s="801"/>
      <c r="S30" s="801"/>
      <c r="T30" s="801"/>
      <c r="U30" s="801"/>
      <c r="V30" s="801">
        <v>350</v>
      </c>
      <c r="W30" s="801"/>
      <c r="X30" s="801"/>
      <c r="Y30" s="801"/>
      <c r="Z30" s="801"/>
      <c r="AA30" s="801">
        <v>11</v>
      </c>
      <c r="AB30" s="801"/>
      <c r="AC30" s="801"/>
      <c r="AD30" s="801"/>
      <c r="AE30" s="802"/>
      <c r="AF30" s="803">
        <v>11</v>
      </c>
      <c r="AG30" s="804"/>
      <c r="AH30" s="804"/>
      <c r="AI30" s="804"/>
      <c r="AJ30" s="805"/>
      <c r="AK30" s="872">
        <v>87</v>
      </c>
      <c r="AL30" s="873"/>
      <c r="AM30" s="873"/>
      <c r="AN30" s="873"/>
      <c r="AO30" s="873"/>
      <c r="AP30" s="873" t="s">
        <v>589</v>
      </c>
      <c r="AQ30" s="873"/>
      <c r="AR30" s="873"/>
      <c r="AS30" s="873"/>
      <c r="AT30" s="873"/>
      <c r="AU30" s="873" t="s">
        <v>589</v>
      </c>
      <c r="AV30" s="873"/>
      <c r="AW30" s="873"/>
      <c r="AX30" s="873"/>
      <c r="AY30" s="873"/>
      <c r="AZ30" s="874" t="s">
        <v>589</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398</v>
      </c>
      <c r="C31" s="798"/>
      <c r="D31" s="798"/>
      <c r="E31" s="798"/>
      <c r="F31" s="798"/>
      <c r="G31" s="798"/>
      <c r="H31" s="798"/>
      <c r="I31" s="798"/>
      <c r="J31" s="798"/>
      <c r="K31" s="798"/>
      <c r="L31" s="798"/>
      <c r="M31" s="798"/>
      <c r="N31" s="798"/>
      <c r="O31" s="798"/>
      <c r="P31" s="799"/>
      <c r="Q31" s="800">
        <v>7</v>
      </c>
      <c r="R31" s="801"/>
      <c r="S31" s="801"/>
      <c r="T31" s="801"/>
      <c r="U31" s="801"/>
      <c r="V31" s="801">
        <v>7</v>
      </c>
      <c r="W31" s="801"/>
      <c r="X31" s="801"/>
      <c r="Y31" s="801"/>
      <c r="Z31" s="801"/>
      <c r="AA31" s="801">
        <v>0</v>
      </c>
      <c r="AB31" s="801"/>
      <c r="AC31" s="801"/>
      <c r="AD31" s="801"/>
      <c r="AE31" s="802"/>
      <c r="AF31" s="803" t="s">
        <v>399</v>
      </c>
      <c r="AG31" s="804"/>
      <c r="AH31" s="804"/>
      <c r="AI31" s="804"/>
      <c r="AJ31" s="805"/>
      <c r="AK31" s="872" t="s">
        <v>589</v>
      </c>
      <c r="AL31" s="873"/>
      <c r="AM31" s="873"/>
      <c r="AN31" s="873"/>
      <c r="AO31" s="873"/>
      <c r="AP31" s="873" t="s">
        <v>589</v>
      </c>
      <c r="AQ31" s="873"/>
      <c r="AR31" s="873"/>
      <c r="AS31" s="873"/>
      <c r="AT31" s="873"/>
      <c r="AU31" s="873" t="s">
        <v>589</v>
      </c>
      <c r="AV31" s="873"/>
      <c r="AW31" s="873"/>
      <c r="AX31" s="873"/>
      <c r="AY31" s="873"/>
      <c r="AZ31" s="874" t="s">
        <v>589</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400</v>
      </c>
      <c r="C32" s="798"/>
      <c r="D32" s="798"/>
      <c r="E32" s="798"/>
      <c r="F32" s="798"/>
      <c r="G32" s="798"/>
      <c r="H32" s="798"/>
      <c r="I32" s="798"/>
      <c r="J32" s="798"/>
      <c r="K32" s="798"/>
      <c r="L32" s="798"/>
      <c r="M32" s="798"/>
      <c r="N32" s="798"/>
      <c r="O32" s="798"/>
      <c r="P32" s="799"/>
      <c r="Q32" s="800">
        <v>489</v>
      </c>
      <c r="R32" s="801"/>
      <c r="S32" s="801"/>
      <c r="T32" s="801"/>
      <c r="U32" s="801"/>
      <c r="V32" s="801">
        <v>398</v>
      </c>
      <c r="W32" s="801"/>
      <c r="X32" s="801"/>
      <c r="Y32" s="801"/>
      <c r="Z32" s="801"/>
      <c r="AA32" s="801">
        <v>91</v>
      </c>
      <c r="AB32" s="801"/>
      <c r="AC32" s="801"/>
      <c r="AD32" s="801"/>
      <c r="AE32" s="802"/>
      <c r="AF32" s="803">
        <v>1148</v>
      </c>
      <c r="AG32" s="804"/>
      <c r="AH32" s="804"/>
      <c r="AI32" s="804"/>
      <c r="AJ32" s="805"/>
      <c r="AK32" s="872" t="s">
        <v>589</v>
      </c>
      <c r="AL32" s="873"/>
      <c r="AM32" s="873"/>
      <c r="AN32" s="873"/>
      <c r="AO32" s="873"/>
      <c r="AP32" s="873">
        <v>355</v>
      </c>
      <c r="AQ32" s="873"/>
      <c r="AR32" s="873"/>
      <c r="AS32" s="873"/>
      <c r="AT32" s="873"/>
      <c r="AU32" s="873" t="s">
        <v>589</v>
      </c>
      <c r="AV32" s="873"/>
      <c r="AW32" s="873"/>
      <c r="AX32" s="873"/>
      <c r="AY32" s="873"/>
      <c r="AZ32" s="874" t="s">
        <v>589</v>
      </c>
      <c r="BA32" s="874"/>
      <c r="BB32" s="874"/>
      <c r="BC32" s="874"/>
      <c r="BD32" s="874"/>
      <c r="BE32" s="870" t="s">
        <v>401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402</v>
      </c>
      <c r="C33" s="798"/>
      <c r="D33" s="798"/>
      <c r="E33" s="798"/>
      <c r="F33" s="798"/>
      <c r="G33" s="798"/>
      <c r="H33" s="798"/>
      <c r="I33" s="798"/>
      <c r="J33" s="798"/>
      <c r="K33" s="798"/>
      <c r="L33" s="798"/>
      <c r="M33" s="798"/>
      <c r="N33" s="798"/>
      <c r="O33" s="798"/>
      <c r="P33" s="799"/>
      <c r="Q33" s="800">
        <v>429</v>
      </c>
      <c r="R33" s="801"/>
      <c r="S33" s="801"/>
      <c r="T33" s="801"/>
      <c r="U33" s="801"/>
      <c r="V33" s="801">
        <v>410</v>
      </c>
      <c r="W33" s="801"/>
      <c r="X33" s="801"/>
      <c r="Y33" s="801"/>
      <c r="Z33" s="801"/>
      <c r="AA33" s="801">
        <v>19</v>
      </c>
      <c r="AB33" s="801"/>
      <c r="AC33" s="801"/>
      <c r="AD33" s="801"/>
      <c r="AE33" s="802"/>
      <c r="AF33" s="803">
        <v>19</v>
      </c>
      <c r="AG33" s="804"/>
      <c r="AH33" s="804"/>
      <c r="AI33" s="804"/>
      <c r="AJ33" s="805"/>
      <c r="AK33" s="872">
        <v>200</v>
      </c>
      <c r="AL33" s="873"/>
      <c r="AM33" s="873"/>
      <c r="AN33" s="873"/>
      <c r="AO33" s="873"/>
      <c r="AP33" s="873">
        <v>2410</v>
      </c>
      <c r="AQ33" s="873"/>
      <c r="AR33" s="873"/>
      <c r="AS33" s="873"/>
      <c r="AT33" s="873"/>
      <c r="AU33" s="873">
        <v>2398</v>
      </c>
      <c r="AV33" s="873"/>
      <c r="AW33" s="873"/>
      <c r="AX33" s="873"/>
      <c r="AY33" s="873"/>
      <c r="AZ33" s="874" t="s">
        <v>589</v>
      </c>
      <c r="BA33" s="874"/>
      <c r="BB33" s="874"/>
      <c r="BC33" s="874"/>
      <c r="BD33" s="874"/>
      <c r="BE33" s="870" t="s">
        <v>403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382</v>
      </c>
      <c r="B63" s="832" t="s">
        <v>405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1345</v>
      </c>
      <c r="AG63" s="884"/>
      <c r="AH63" s="884"/>
      <c r="AI63" s="884"/>
      <c r="AJ63" s="885"/>
      <c r="AK63" s="886"/>
      <c r="AL63" s="881"/>
      <c r="AM63" s="881"/>
      <c r="AN63" s="881"/>
      <c r="AO63" s="881"/>
      <c r="AP63" s="884">
        <v>2878</v>
      </c>
      <c r="AQ63" s="884"/>
      <c r="AR63" s="884"/>
      <c r="AS63" s="884"/>
      <c r="AT63" s="884"/>
      <c r="AU63" s="884">
        <v>2398</v>
      </c>
      <c r="AV63" s="884"/>
      <c r="AW63" s="884"/>
      <c r="AX63" s="884"/>
      <c r="AY63" s="884"/>
      <c r="AZ63" s="888"/>
      <c r="BA63" s="888"/>
      <c r="BB63" s="888"/>
      <c r="BC63" s="888"/>
      <c r="BD63" s="888"/>
      <c r="BE63" s="889"/>
      <c r="BF63" s="889"/>
      <c r="BG63" s="889"/>
      <c r="BH63" s="889"/>
      <c r="BI63" s="890"/>
      <c r="BJ63" s="891" t="s">
        <v>399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407</v>
      </c>
      <c r="B66" s="783"/>
      <c r="C66" s="783"/>
      <c r="D66" s="783"/>
      <c r="E66" s="783"/>
      <c r="F66" s="783"/>
      <c r="G66" s="783"/>
      <c r="H66" s="783"/>
      <c r="I66" s="783"/>
      <c r="J66" s="783"/>
      <c r="K66" s="783"/>
      <c r="L66" s="783"/>
      <c r="M66" s="783"/>
      <c r="N66" s="783"/>
      <c r="O66" s="783"/>
      <c r="P66" s="784"/>
      <c r="Q66" s="759" t="s">
        <v>408</v>
      </c>
      <c r="R66" s="760"/>
      <c r="S66" s="760"/>
      <c r="T66" s="760"/>
      <c r="U66" s="761"/>
      <c r="V66" s="759" t="s">
        <v>409</v>
      </c>
      <c r="W66" s="760"/>
      <c r="X66" s="760"/>
      <c r="Y66" s="760"/>
      <c r="Z66" s="761"/>
      <c r="AA66" s="759" t="s">
        <v>410</v>
      </c>
      <c r="AB66" s="760"/>
      <c r="AC66" s="760"/>
      <c r="AD66" s="760"/>
      <c r="AE66" s="761"/>
      <c r="AF66" s="894" t="s">
        <v>411</v>
      </c>
      <c r="AG66" s="855"/>
      <c r="AH66" s="855"/>
      <c r="AI66" s="855"/>
      <c r="AJ66" s="895"/>
      <c r="AK66" s="759" t="s">
        <v>412</v>
      </c>
      <c r="AL66" s="783"/>
      <c r="AM66" s="783"/>
      <c r="AN66" s="783"/>
      <c r="AO66" s="784"/>
      <c r="AP66" s="759" t="s">
        <v>413</v>
      </c>
      <c r="AQ66" s="760"/>
      <c r="AR66" s="760"/>
      <c r="AS66" s="760"/>
      <c r="AT66" s="761"/>
      <c r="AU66" s="759" t="s">
        <v>414</v>
      </c>
      <c r="AV66" s="760"/>
      <c r="AW66" s="760"/>
      <c r="AX66" s="760"/>
      <c r="AY66" s="761"/>
      <c r="AZ66" s="759" t="s">
        <v>370</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582</v>
      </c>
      <c r="C68" s="912"/>
      <c r="D68" s="912"/>
      <c r="E68" s="912"/>
      <c r="F68" s="912"/>
      <c r="G68" s="912"/>
      <c r="H68" s="912"/>
      <c r="I68" s="912"/>
      <c r="J68" s="912"/>
      <c r="K68" s="912"/>
      <c r="L68" s="912"/>
      <c r="M68" s="912"/>
      <c r="N68" s="912"/>
      <c r="O68" s="912"/>
      <c r="P68" s="913"/>
      <c r="Q68" s="914">
        <v>2</v>
      </c>
      <c r="R68" s="908"/>
      <c r="S68" s="908"/>
      <c r="T68" s="908"/>
      <c r="U68" s="908"/>
      <c r="V68" s="908">
        <v>1</v>
      </c>
      <c r="W68" s="908"/>
      <c r="X68" s="908"/>
      <c r="Y68" s="908"/>
      <c r="Z68" s="908"/>
      <c r="AA68" s="908">
        <v>1</v>
      </c>
      <c r="AB68" s="908"/>
      <c r="AC68" s="908"/>
      <c r="AD68" s="908"/>
      <c r="AE68" s="908"/>
      <c r="AF68" s="908">
        <v>1</v>
      </c>
      <c r="AG68" s="908"/>
      <c r="AH68" s="908"/>
      <c r="AI68" s="908"/>
      <c r="AJ68" s="908"/>
      <c r="AK68" s="908" t="s">
        <v>517</v>
      </c>
      <c r="AL68" s="908"/>
      <c r="AM68" s="908"/>
      <c r="AN68" s="908"/>
      <c r="AO68" s="908"/>
      <c r="AP68" s="908" t="s">
        <v>517</v>
      </c>
      <c r="AQ68" s="908"/>
      <c r="AR68" s="908"/>
      <c r="AS68" s="908"/>
      <c r="AT68" s="908"/>
      <c r="AU68" s="908" t="s">
        <v>517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583</v>
      </c>
      <c r="C69" s="916"/>
      <c r="D69" s="916"/>
      <c r="E69" s="916"/>
      <c r="F69" s="916"/>
      <c r="G69" s="916"/>
      <c r="H69" s="916"/>
      <c r="I69" s="916"/>
      <c r="J69" s="916"/>
      <c r="K69" s="916"/>
      <c r="L69" s="916"/>
      <c r="M69" s="916"/>
      <c r="N69" s="916"/>
      <c r="O69" s="916"/>
      <c r="P69" s="917"/>
      <c r="Q69" s="918">
        <v>5519</v>
      </c>
      <c r="R69" s="873"/>
      <c r="S69" s="873"/>
      <c r="T69" s="873"/>
      <c r="U69" s="873"/>
      <c r="V69" s="873">
        <v>5128</v>
      </c>
      <c r="W69" s="873"/>
      <c r="X69" s="873"/>
      <c r="Y69" s="873"/>
      <c r="Z69" s="873"/>
      <c r="AA69" s="873">
        <v>391</v>
      </c>
      <c r="AB69" s="873"/>
      <c r="AC69" s="873"/>
      <c r="AD69" s="873"/>
      <c r="AE69" s="873"/>
      <c r="AF69" s="873">
        <v>391</v>
      </c>
      <c r="AG69" s="873"/>
      <c r="AH69" s="873"/>
      <c r="AI69" s="873"/>
      <c r="AJ69" s="873"/>
      <c r="AK69" s="873">
        <v>6</v>
      </c>
      <c r="AL69" s="873"/>
      <c r="AM69" s="873"/>
      <c r="AN69" s="873"/>
      <c r="AO69" s="873"/>
      <c r="AP69" s="873" t="s">
        <v>517</v>
      </c>
      <c r="AQ69" s="873"/>
      <c r="AR69" s="873"/>
      <c r="AS69" s="873"/>
      <c r="AT69" s="873"/>
      <c r="AU69" s="873" t="s">
        <v>517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584</v>
      </c>
      <c r="C70" s="916"/>
      <c r="D70" s="916"/>
      <c r="E70" s="916"/>
      <c r="F70" s="916"/>
      <c r="G70" s="916"/>
      <c r="H70" s="916"/>
      <c r="I70" s="916"/>
      <c r="J70" s="916"/>
      <c r="K70" s="916"/>
      <c r="L70" s="916"/>
      <c r="M70" s="916"/>
      <c r="N70" s="916"/>
      <c r="O70" s="916"/>
      <c r="P70" s="917"/>
      <c r="Q70" s="918">
        <v>138</v>
      </c>
      <c r="R70" s="873"/>
      <c r="S70" s="873"/>
      <c r="T70" s="873"/>
      <c r="U70" s="873"/>
      <c r="V70" s="873">
        <v>67</v>
      </c>
      <c r="W70" s="873"/>
      <c r="X70" s="873"/>
      <c r="Y70" s="873"/>
      <c r="Z70" s="873"/>
      <c r="AA70" s="873">
        <v>71</v>
      </c>
      <c r="AB70" s="873"/>
      <c r="AC70" s="873"/>
      <c r="AD70" s="873"/>
      <c r="AE70" s="873"/>
      <c r="AF70" s="873">
        <v>71</v>
      </c>
      <c r="AG70" s="873"/>
      <c r="AH70" s="873"/>
      <c r="AI70" s="873"/>
      <c r="AJ70" s="873"/>
      <c r="AK70" s="873" t="s">
        <v>517</v>
      </c>
      <c r="AL70" s="873"/>
      <c r="AM70" s="873"/>
      <c r="AN70" s="873"/>
      <c r="AO70" s="873"/>
      <c r="AP70" s="873" t="s">
        <v>517</v>
      </c>
      <c r="AQ70" s="873"/>
      <c r="AR70" s="873"/>
      <c r="AS70" s="873"/>
      <c r="AT70" s="873"/>
      <c r="AU70" s="873" t="s">
        <v>517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585</v>
      </c>
      <c r="C71" s="916"/>
      <c r="D71" s="916"/>
      <c r="E71" s="916"/>
      <c r="F71" s="916"/>
      <c r="G71" s="916"/>
      <c r="H71" s="916"/>
      <c r="I71" s="916"/>
      <c r="J71" s="916"/>
      <c r="K71" s="916"/>
      <c r="L71" s="916"/>
      <c r="M71" s="916"/>
      <c r="N71" s="916"/>
      <c r="O71" s="916"/>
      <c r="P71" s="917"/>
      <c r="Q71" s="918">
        <v>25</v>
      </c>
      <c r="R71" s="873"/>
      <c r="S71" s="873"/>
      <c r="T71" s="873"/>
      <c r="U71" s="873"/>
      <c r="V71" s="873">
        <v>21</v>
      </c>
      <c r="W71" s="873"/>
      <c r="X71" s="873"/>
      <c r="Y71" s="873"/>
      <c r="Z71" s="873"/>
      <c r="AA71" s="873">
        <v>4</v>
      </c>
      <c r="AB71" s="873"/>
      <c r="AC71" s="873"/>
      <c r="AD71" s="873"/>
      <c r="AE71" s="873"/>
      <c r="AF71" s="873">
        <v>4</v>
      </c>
      <c r="AG71" s="873"/>
      <c r="AH71" s="873"/>
      <c r="AI71" s="873"/>
      <c r="AJ71" s="873"/>
      <c r="AK71" s="873" t="s">
        <v>589</v>
      </c>
      <c r="AL71" s="873"/>
      <c r="AM71" s="873"/>
      <c r="AN71" s="873"/>
      <c r="AO71" s="873"/>
      <c r="AP71" s="873" t="s">
        <v>517</v>
      </c>
      <c r="AQ71" s="873"/>
      <c r="AR71" s="873"/>
      <c r="AS71" s="873"/>
      <c r="AT71" s="873"/>
      <c r="AU71" s="873" t="s">
        <v>517</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586</v>
      </c>
      <c r="C72" s="916"/>
      <c r="D72" s="916"/>
      <c r="E72" s="916"/>
      <c r="F72" s="916"/>
      <c r="G72" s="916"/>
      <c r="H72" s="916"/>
      <c r="I72" s="916"/>
      <c r="J72" s="916"/>
      <c r="K72" s="916"/>
      <c r="L72" s="916"/>
      <c r="M72" s="916"/>
      <c r="N72" s="916"/>
      <c r="O72" s="916"/>
      <c r="P72" s="917"/>
      <c r="Q72" s="918">
        <v>1083</v>
      </c>
      <c r="R72" s="873"/>
      <c r="S72" s="873"/>
      <c r="T72" s="873"/>
      <c r="U72" s="873"/>
      <c r="V72" s="873">
        <v>1056</v>
      </c>
      <c r="W72" s="873"/>
      <c r="X72" s="873"/>
      <c r="Y72" s="873"/>
      <c r="Z72" s="873"/>
      <c r="AA72" s="873">
        <v>27</v>
      </c>
      <c r="AB72" s="873"/>
      <c r="AC72" s="873"/>
      <c r="AD72" s="873"/>
      <c r="AE72" s="873"/>
      <c r="AF72" s="873">
        <v>27</v>
      </c>
      <c r="AG72" s="873"/>
      <c r="AH72" s="873"/>
      <c r="AI72" s="873"/>
      <c r="AJ72" s="873"/>
      <c r="AK72" s="873" t="s">
        <v>517</v>
      </c>
      <c r="AL72" s="873"/>
      <c r="AM72" s="873"/>
      <c r="AN72" s="873"/>
      <c r="AO72" s="873"/>
      <c r="AP72" s="873">
        <v>1118</v>
      </c>
      <c r="AQ72" s="873"/>
      <c r="AR72" s="873"/>
      <c r="AS72" s="873"/>
      <c r="AT72" s="873"/>
      <c r="AU72" s="873">
        <v>503</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587</v>
      </c>
      <c r="C73" s="916"/>
      <c r="D73" s="916"/>
      <c r="E73" s="916"/>
      <c r="F73" s="916"/>
      <c r="G73" s="916"/>
      <c r="H73" s="916"/>
      <c r="I73" s="916"/>
      <c r="J73" s="916"/>
      <c r="K73" s="916"/>
      <c r="L73" s="916"/>
      <c r="M73" s="916"/>
      <c r="N73" s="916"/>
      <c r="O73" s="916"/>
      <c r="P73" s="917"/>
      <c r="Q73" s="918">
        <v>704</v>
      </c>
      <c r="R73" s="873"/>
      <c r="S73" s="873"/>
      <c r="T73" s="873"/>
      <c r="U73" s="873"/>
      <c r="V73" s="873">
        <v>693</v>
      </c>
      <c r="W73" s="873"/>
      <c r="X73" s="873"/>
      <c r="Y73" s="873"/>
      <c r="Z73" s="873"/>
      <c r="AA73" s="873">
        <v>11</v>
      </c>
      <c r="AB73" s="873"/>
      <c r="AC73" s="873"/>
      <c r="AD73" s="873"/>
      <c r="AE73" s="873"/>
      <c r="AF73" s="873">
        <v>11</v>
      </c>
      <c r="AG73" s="873"/>
      <c r="AH73" s="873"/>
      <c r="AI73" s="873"/>
      <c r="AJ73" s="873"/>
      <c r="AK73" s="873">
        <v>7</v>
      </c>
      <c r="AL73" s="873"/>
      <c r="AM73" s="873"/>
      <c r="AN73" s="873"/>
      <c r="AO73" s="873"/>
      <c r="AP73" s="873" t="s">
        <v>517</v>
      </c>
      <c r="AQ73" s="873"/>
      <c r="AR73" s="873"/>
      <c r="AS73" s="873"/>
      <c r="AT73" s="873"/>
      <c r="AU73" s="873" t="s">
        <v>517</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588</v>
      </c>
      <c r="C74" s="916"/>
      <c r="D74" s="916"/>
      <c r="E74" s="916"/>
      <c r="F74" s="916"/>
      <c r="G74" s="916"/>
      <c r="H74" s="916"/>
      <c r="I74" s="916"/>
      <c r="J74" s="916"/>
      <c r="K74" s="916"/>
      <c r="L74" s="916"/>
      <c r="M74" s="916"/>
      <c r="N74" s="916"/>
      <c r="O74" s="916"/>
      <c r="P74" s="917"/>
      <c r="Q74" s="918">
        <v>132341</v>
      </c>
      <c r="R74" s="873"/>
      <c r="S74" s="873"/>
      <c r="T74" s="873"/>
      <c r="U74" s="873"/>
      <c r="V74" s="873">
        <v>124644</v>
      </c>
      <c r="W74" s="873"/>
      <c r="X74" s="873"/>
      <c r="Y74" s="873"/>
      <c r="Z74" s="873"/>
      <c r="AA74" s="873">
        <v>7697</v>
      </c>
      <c r="AB74" s="873"/>
      <c r="AC74" s="873"/>
      <c r="AD74" s="873"/>
      <c r="AE74" s="873"/>
      <c r="AF74" s="873">
        <v>7697</v>
      </c>
      <c r="AG74" s="873"/>
      <c r="AH74" s="873"/>
      <c r="AI74" s="873"/>
      <c r="AJ74" s="873"/>
      <c r="AK74" s="873" t="s">
        <v>517</v>
      </c>
      <c r="AL74" s="873"/>
      <c r="AM74" s="873"/>
      <c r="AN74" s="873"/>
      <c r="AO74" s="873"/>
      <c r="AP74" s="873" t="s">
        <v>517</v>
      </c>
      <c r="AQ74" s="873"/>
      <c r="AR74" s="873"/>
      <c r="AS74" s="873"/>
      <c r="AT74" s="873"/>
      <c r="AU74" s="873" t="s">
        <v>517</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923"/>
      <c r="W78" s="922"/>
      <c r="X78" s="922"/>
      <c r="Y78" s="922"/>
      <c r="Z78" s="872"/>
      <c r="AA78" s="923"/>
      <c r="AB78" s="922"/>
      <c r="AC78" s="922"/>
      <c r="AD78" s="922"/>
      <c r="AE78" s="872"/>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382</v>
      </c>
      <c r="B88" s="832" t="s">
        <v>415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8202</v>
      </c>
      <c r="AG88" s="884"/>
      <c r="AH88" s="884"/>
      <c r="AI88" s="884"/>
      <c r="AJ88" s="884"/>
      <c r="AK88" s="881"/>
      <c r="AL88" s="881"/>
      <c r="AM88" s="881"/>
      <c r="AN88" s="881"/>
      <c r="AO88" s="881"/>
      <c r="AP88" s="884">
        <v>1118</v>
      </c>
      <c r="AQ88" s="884"/>
      <c r="AR88" s="884"/>
      <c r="AS88" s="884"/>
      <c r="AT88" s="884"/>
      <c r="AU88" s="884">
        <v>503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32" t="s">
        <v>416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24</v>
      </c>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424</v>
      </c>
      <c r="AB109" s="937"/>
      <c r="AC109" s="937"/>
      <c r="AD109" s="937"/>
      <c r="AE109" s="938"/>
      <c r="AF109" s="936" t="s">
        <v>302</v>
      </c>
      <c r="AG109" s="937"/>
      <c r="AH109" s="937"/>
      <c r="AI109" s="937"/>
      <c r="AJ109" s="938"/>
      <c r="AK109" s="936" t="s">
        <v>301</v>
      </c>
      <c r="AL109" s="937"/>
      <c r="AM109" s="937"/>
      <c r="AN109" s="937"/>
      <c r="AO109" s="938"/>
      <c r="AP109" s="936" t="s">
        <v>425</v>
      </c>
      <c r="AQ109" s="937"/>
      <c r="AR109" s="937"/>
      <c r="AS109" s="937"/>
      <c r="AT109" s="939"/>
      <c r="AU109" s="956" t="s">
        <v>423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424</v>
      </c>
      <c r="BR109" s="937"/>
      <c r="BS109" s="937"/>
      <c r="BT109" s="937"/>
      <c r="BU109" s="938"/>
      <c r="BV109" s="936" t="s">
        <v>302</v>
      </c>
      <c r="BW109" s="937"/>
      <c r="BX109" s="937"/>
      <c r="BY109" s="937"/>
      <c r="BZ109" s="938"/>
      <c r="CA109" s="936" t="s">
        <v>301</v>
      </c>
      <c r="CB109" s="937"/>
      <c r="CC109" s="937"/>
      <c r="CD109" s="937"/>
      <c r="CE109" s="938"/>
      <c r="CF109" s="957" t="s">
        <v>425</v>
      </c>
      <c r="CG109" s="957"/>
      <c r="CH109" s="957"/>
      <c r="CI109" s="957"/>
      <c r="CJ109" s="957"/>
      <c r="CK109" s="936" t="s">
        <v>426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424</v>
      </c>
      <c r="DH109" s="937"/>
      <c r="DI109" s="937"/>
      <c r="DJ109" s="937"/>
      <c r="DK109" s="938"/>
      <c r="DL109" s="936" t="s">
        <v>302</v>
      </c>
      <c r="DM109" s="937"/>
      <c r="DN109" s="937"/>
      <c r="DO109" s="937"/>
      <c r="DP109" s="938"/>
      <c r="DQ109" s="936" t="s">
        <v>301</v>
      </c>
      <c r="DR109" s="937"/>
      <c r="DS109" s="937"/>
      <c r="DT109" s="937"/>
      <c r="DU109" s="938"/>
      <c r="DV109" s="936" t="s">
        <v>425</v>
      </c>
      <c r="DW109" s="937"/>
      <c r="DX109" s="937"/>
      <c r="DY109" s="937"/>
      <c r="DZ109" s="939"/>
    </row>
    <row r="110" spans="1:131" s="246" customFormat="1" ht="26.25" customHeight="1" x14ac:dyDescent="0.15">
      <c r="A110" s="940" t="s">
        <v>427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732668</v>
      </c>
      <c r="AB110" s="944"/>
      <c r="AC110" s="944"/>
      <c r="AD110" s="944"/>
      <c r="AE110" s="945"/>
      <c r="AF110" s="946">
        <v>726749</v>
      </c>
      <c r="AG110" s="944"/>
      <c r="AH110" s="944"/>
      <c r="AI110" s="944"/>
      <c r="AJ110" s="945"/>
      <c r="AK110" s="946">
        <v>704462</v>
      </c>
      <c r="AL110" s="944"/>
      <c r="AM110" s="944"/>
      <c r="AN110" s="944"/>
      <c r="AO110" s="945"/>
      <c r="AP110" s="947">
        <v>11.3</v>
      </c>
      <c r="AQ110" s="948"/>
      <c r="AR110" s="948"/>
      <c r="AS110" s="948"/>
      <c r="AT110" s="949"/>
      <c r="AU110" s="950" t="s">
        <v>73</v>
      </c>
      <c r="AV110" s="951"/>
      <c r="AW110" s="951"/>
      <c r="AX110" s="951"/>
      <c r="AY110" s="951"/>
      <c r="AZ110" s="992" t="s">
        <v>428</v>
      </c>
      <c r="BA110" s="941"/>
      <c r="BB110" s="941"/>
      <c r="BC110" s="941"/>
      <c r="BD110" s="941"/>
      <c r="BE110" s="941"/>
      <c r="BF110" s="941"/>
      <c r="BG110" s="941"/>
      <c r="BH110" s="941"/>
      <c r="BI110" s="941"/>
      <c r="BJ110" s="941"/>
      <c r="BK110" s="941"/>
      <c r="BL110" s="941"/>
      <c r="BM110" s="941"/>
      <c r="BN110" s="941"/>
      <c r="BO110" s="941"/>
      <c r="BP110" s="942"/>
      <c r="BQ110" s="978">
        <v>8083126</v>
      </c>
      <c r="BR110" s="979"/>
      <c r="BS110" s="979"/>
      <c r="BT110" s="979"/>
      <c r="BU110" s="979"/>
      <c r="BV110" s="979">
        <v>8103276</v>
      </c>
      <c r="BW110" s="979"/>
      <c r="BX110" s="979"/>
      <c r="BY110" s="979"/>
      <c r="BZ110" s="979"/>
      <c r="CA110" s="979">
        <v>9611620</v>
      </c>
      <c r="CB110" s="979"/>
      <c r="CC110" s="979"/>
      <c r="CD110" s="979"/>
      <c r="CE110" s="979"/>
      <c r="CF110" s="993">
        <v>154.80000000000001</v>
      </c>
      <c r="CG110" s="994"/>
      <c r="CH110" s="994"/>
      <c r="CI110" s="994"/>
      <c r="CJ110" s="994"/>
      <c r="CK110" s="995" t="s">
        <v>429</v>
      </c>
      <c r="CL110" s="996"/>
      <c r="CM110" s="975" t="s">
        <v>430</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384</v>
      </c>
      <c r="DH110" s="979"/>
      <c r="DI110" s="979"/>
      <c r="DJ110" s="979"/>
      <c r="DK110" s="979"/>
      <c r="DL110" s="979" t="s">
        <v>384</v>
      </c>
      <c r="DM110" s="979"/>
      <c r="DN110" s="979"/>
      <c r="DO110" s="979"/>
      <c r="DP110" s="979"/>
      <c r="DQ110" s="979" t="s">
        <v>431</v>
      </c>
      <c r="DR110" s="979"/>
      <c r="DS110" s="979"/>
      <c r="DT110" s="979"/>
      <c r="DU110" s="979"/>
      <c r="DV110" s="980" t="s">
        <v>384</v>
      </c>
      <c r="DW110" s="980"/>
      <c r="DX110" s="980"/>
      <c r="DY110" s="980"/>
      <c r="DZ110" s="981"/>
    </row>
    <row r="111" spans="1:131" s="246" customFormat="1" ht="26.25" customHeight="1" x14ac:dyDescent="0.15">
      <c r="A111" s="982" t="s">
        <v>432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384</v>
      </c>
      <c r="AB111" s="986"/>
      <c r="AC111" s="986"/>
      <c r="AD111" s="986"/>
      <c r="AE111" s="987"/>
      <c r="AF111" s="988" t="s">
        <v>384</v>
      </c>
      <c r="AG111" s="986"/>
      <c r="AH111" s="986"/>
      <c r="AI111" s="986"/>
      <c r="AJ111" s="987"/>
      <c r="AK111" s="988" t="s">
        <v>399</v>
      </c>
      <c r="AL111" s="986"/>
      <c r="AM111" s="986"/>
      <c r="AN111" s="986"/>
      <c r="AO111" s="987"/>
      <c r="AP111" s="989" t="s">
        <v>384</v>
      </c>
      <c r="AQ111" s="990"/>
      <c r="AR111" s="990"/>
      <c r="AS111" s="990"/>
      <c r="AT111" s="991"/>
      <c r="AU111" s="952"/>
      <c r="AV111" s="953"/>
      <c r="AW111" s="953"/>
      <c r="AX111" s="953"/>
      <c r="AY111" s="953"/>
      <c r="AZ111" s="1001" t="s">
        <v>433</v>
      </c>
      <c r="BA111" s="1002"/>
      <c r="BB111" s="1002"/>
      <c r="BC111" s="1002"/>
      <c r="BD111" s="1002"/>
      <c r="BE111" s="1002"/>
      <c r="BF111" s="1002"/>
      <c r="BG111" s="1002"/>
      <c r="BH111" s="1002"/>
      <c r="BI111" s="1002"/>
      <c r="BJ111" s="1002"/>
      <c r="BK111" s="1002"/>
      <c r="BL111" s="1002"/>
      <c r="BM111" s="1002"/>
      <c r="BN111" s="1002"/>
      <c r="BO111" s="1002"/>
      <c r="BP111" s="1003"/>
      <c r="BQ111" s="971" t="s">
        <v>399</v>
      </c>
      <c r="BR111" s="972"/>
      <c r="BS111" s="972"/>
      <c r="BT111" s="972"/>
      <c r="BU111" s="972"/>
      <c r="BV111" s="972" t="s">
        <v>384</v>
      </c>
      <c r="BW111" s="972"/>
      <c r="BX111" s="972"/>
      <c r="BY111" s="972"/>
      <c r="BZ111" s="972"/>
      <c r="CA111" s="972" t="s">
        <v>434</v>
      </c>
      <c r="CB111" s="972"/>
      <c r="CC111" s="972"/>
      <c r="CD111" s="972"/>
      <c r="CE111" s="972"/>
      <c r="CF111" s="966" t="s">
        <v>399</v>
      </c>
      <c r="CG111" s="967"/>
      <c r="CH111" s="967"/>
      <c r="CI111" s="967"/>
      <c r="CJ111" s="967"/>
      <c r="CK111" s="997"/>
      <c r="CL111" s="998"/>
      <c r="CM111" s="968" t="s">
        <v>435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384</v>
      </c>
      <c r="DH111" s="972"/>
      <c r="DI111" s="972"/>
      <c r="DJ111" s="972"/>
      <c r="DK111" s="972"/>
      <c r="DL111" s="972" t="s">
        <v>434</v>
      </c>
      <c r="DM111" s="972"/>
      <c r="DN111" s="972"/>
      <c r="DO111" s="972"/>
      <c r="DP111" s="972"/>
      <c r="DQ111" s="972" t="s">
        <v>434</v>
      </c>
      <c r="DR111" s="972"/>
      <c r="DS111" s="972"/>
      <c r="DT111" s="972"/>
      <c r="DU111" s="972"/>
      <c r="DV111" s="973" t="s">
        <v>434</v>
      </c>
      <c r="DW111" s="973"/>
      <c r="DX111" s="973"/>
      <c r="DY111" s="973"/>
      <c r="DZ111" s="974"/>
    </row>
    <row r="112" spans="1:131" s="246" customFormat="1" ht="26.25" customHeight="1" x14ac:dyDescent="0.15">
      <c r="A112" s="1004" t="s">
        <v>436</v>
      </c>
      <c r="B112" s="1005"/>
      <c r="C112" s="1002" t="s">
        <v>437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384</v>
      </c>
      <c r="AB112" s="1011"/>
      <c r="AC112" s="1011"/>
      <c r="AD112" s="1011"/>
      <c r="AE112" s="1012"/>
      <c r="AF112" s="1013" t="s">
        <v>399</v>
      </c>
      <c r="AG112" s="1011"/>
      <c r="AH112" s="1011"/>
      <c r="AI112" s="1011"/>
      <c r="AJ112" s="1012"/>
      <c r="AK112" s="1013" t="s">
        <v>399</v>
      </c>
      <c r="AL112" s="1011"/>
      <c r="AM112" s="1011"/>
      <c r="AN112" s="1011"/>
      <c r="AO112" s="1012"/>
      <c r="AP112" s="1014" t="s">
        <v>399</v>
      </c>
      <c r="AQ112" s="1015"/>
      <c r="AR112" s="1015"/>
      <c r="AS112" s="1015"/>
      <c r="AT112" s="1016"/>
      <c r="AU112" s="952"/>
      <c r="AV112" s="953"/>
      <c r="AW112" s="953"/>
      <c r="AX112" s="953"/>
      <c r="AY112" s="953"/>
      <c r="AZ112" s="1001" t="s">
        <v>438</v>
      </c>
      <c r="BA112" s="1002"/>
      <c r="BB112" s="1002"/>
      <c r="BC112" s="1002"/>
      <c r="BD112" s="1002"/>
      <c r="BE112" s="1002"/>
      <c r="BF112" s="1002"/>
      <c r="BG112" s="1002"/>
      <c r="BH112" s="1002"/>
      <c r="BI112" s="1002"/>
      <c r="BJ112" s="1002"/>
      <c r="BK112" s="1002"/>
      <c r="BL112" s="1002"/>
      <c r="BM112" s="1002"/>
      <c r="BN112" s="1002"/>
      <c r="BO112" s="1002"/>
      <c r="BP112" s="1003"/>
      <c r="BQ112" s="971">
        <v>2471686</v>
      </c>
      <c r="BR112" s="972"/>
      <c r="BS112" s="972"/>
      <c r="BT112" s="972"/>
      <c r="BU112" s="972"/>
      <c r="BV112" s="972">
        <v>2440475</v>
      </c>
      <c r="BW112" s="972"/>
      <c r="BX112" s="972"/>
      <c r="BY112" s="972"/>
      <c r="BZ112" s="972"/>
      <c r="CA112" s="972">
        <v>2409928</v>
      </c>
      <c r="CB112" s="972"/>
      <c r="CC112" s="972"/>
      <c r="CD112" s="972"/>
      <c r="CE112" s="972"/>
      <c r="CF112" s="966">
        <v>38.799999999999997</v>
      </c>
      <c r="CG112" s="967"/>
      <c r="CH112" s="967"/>
      <c r="CI112" s="967"/>
      <c r="CJ112" s="967"/>
      <c r="CK112" s="997"/>
      <c r="CL112" s="998"/>
      <c r="CM112" s="968" t="s">
        <v>439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384</v>
      </c>
      <c r="DH112" s="972"/>
      <c r="DI112" s="972"/>
      <c r="DJ112" s="972"/>
      <c r="DK112" s="972"/>
      <c r="DL112" s="972" t="s">
        <v>384</v>
      </c>
      <c r="DM112" s="972"/>
      <c r="DN112" s="972"/>
      <c r="DO112" s="972"/>
      <c r="DP112" s="972"/>
      <c r="DQ112" s="972" t="s">
        <v>434</v>
      </c>
      <c r="DR112" s="972"/>
      <c r="DS112" s="972"/>
      <c r="DT112" s="972"/>
      <c r="DU112" s="972"/>
      <c r="DV112" s="973" t="s">
        <v>434</v>
      </c>
      <c r="DW112" s="973"/>
      <c r="DX112" s="973"/>
      <c r="DY112" s="973"/>
      <c r="DZ112" s="974"/>
    </row>
    <row r="113" spans="1:130" s="246" customFormat="1" ht="26.25" customHeight="1" x14ac:dyDescent="0.15">
      <c r="A113" s="1006"/>
      <c r="B113" s="1007"/>
      <c r="C113" s="1002" t="s">
        <v>440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166698</v>
      </c>
      <c r="AB113" s="986"/>
      <c r="AC113" s="986"/>
      <c r="AD113" s="986"/>
      <c r="AE113" s="987"/>
      <c r="AF113" s="988">
        <v>160631</v>
      </c>
      <c r="AG113" s="986"/>
      <c r="AH113" s="986"/>
      <c r="AI113" s="986"/>
      <c r="AJ113" s="987"/>
      <c r="AK113" s="988">
        <v>139895</v>
      </c>
      <c r="AL113" s="986"/>
      <c r="AM113" s="986"/>
      <c r="AN113" s="986"/>
      <c r="AO113" s="987"/>
      <c r="AP113" s="989">
        <v>2.2999999999999998</v>
      </c>
      <c r="AQ113" s="990"/>
      <c r="AR113" s="990"/>
      <c r="AS113" s="990"/>
      <c r="AT113" s="991"/>
      <c r="AU113" s="952"/>
      <c r="AV113" s="953"/>
      <c r="AW113" s="953"/>
      <c r="AX113" s="953"/>
      <c r="AY113" s="953"/>
      <c r="AZ113" s="1001" t="s">
        <v>441</v>
      </c>
      <c r="BA113" s="1002"/>
      <c r="BB113" s="1002"/>
      <c r="BC113" s="1002"/>
      <c r="BD113" s="1002"/>
      <c r="BE113" s="1002"/>
      <c r="BF113" s="1002"/>
      <c r="BG113" s="1002"/>
      <c r="BH113" s="1002"/>
      <c r="BI113" s="1002"/>
      <c r="BJ113" s="1002"/>
      <c r="BK113" s="1002"/>
      <c r="BL113" s="1002"/>
      <c r="BM113" s="1002"/>
      <c r="BN113" s="1002"/>
      <c r="BO113" s="1002"/>
      <c r="BP113" s="1003"/>
      <c r="BQ113" s="971">
        <v>612483</v>
      </c>
      <c r="BR113" s="972"/>
      <c r="BS113" s="972"/>
      <c r="BT113" s="972"/>
      <c r="BU113" s="972"/>
      <c r="BV113" s="972">
        <v>558589</v>
      </c>
      <c r="BW113" s="972"/>
      <c r="BX113" s="972"/>
      <c r="BY113" s="972"/>
      <c r="BZ113" s="972"/>
      <c r="CA113" s="972">
        <v>502987</v>
      </c>
      <c r="CB113" s="972"/>
      <c r="CC113" s="972"/>
      <c r="CD113" s="972"/>
      <c r="CE113" s="972"/>
      <c r="CF113" s="966">
        <v>8.1</v>
      </c>
      <c r="CG113" s="967"/>
      <c r="CH113" s="967"/>
      <c r="CI113" s="967"/>
      <c r="CJ113" s="967"/>
      <c r="CK113" s="997"/>
      <c r="CL113" s="998"/>
      <c r="CM113" s="968" t="s">
        <v>442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434</v>
      </c>
      <c r="DH113" s="1011"/>
      <c r="DI113" s="1011"/>
      <c r="DJ113" s="1011"/>
      <c r="DK113" s="1012"/>
      <c r="DL113" s="1013" t="s">
        <v>399</v>
      </c>
      <c r="DM113" s="1011"/>
      <c r="DN113" s="1011"/>
      <c r="DO113" s="1011"/>
      <c r="DP113" s="1012"/>
      <c r="DQ113" s="1013" t="s">
        <v>384</v>
      </c>
      <c r="DR113" s="1011"/>
      <c r="DS113" s="1011"/>
      <c r="DT113" s="1011"/>
      <c r="DU113" s="1012"/>
      <c r="DV113" s="1014" t="s">
        <v>384</v>
      </c>
      <c r="DW113" s="1015"/>
      <c r="DX113" s="1015"/>
      <c r="DY113" s="1015"/>
      <c r="DZ113" s="1016"/>
    </row>
    <row r="114" spans="1:130" s="246" customFormat="1" ht="26.25" customHeight="1" x14ac:dyDescent="0.15">
      <c r="A114" s="1006"/>
      <c r="B114" s="1007"/>
      <c r="C114" s="1002" t="s">
        <v>443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62613</v>
      </c>
      <c r="AB114" s="1011"/>
      <c r="AC114" s="1011"/>
      <c r="AD114" s="1011"/>
      <c r="AE114" s="1012"/>
      <c r="AF114" s="1013">
        <v>62484</v>
      </c>
      <c r="AG114" s="1011"/>
      <c r="AH114" s="1011"/>
      <c r="AI114" s="1011"/>
      <c r="AJ114" s="1012"/>
      <c r="AK114" s="1013">
        <v>64062</v>
      </c>
      <c r="AL114" s="1011"/>
      <c r="AM114" s="1011"/>
      <c r="AN114" s="1011"/>
      <c r="AO114" s="1012"/>
      <c r="AP114" s="1014">
        <v>1</v>
      </c>
      <c r="AQ114" s="1015"/>
      <c r="AR114" s="1015"/>
      <c r="AS114" s="1015"/>
      <c r="AT114" s="1016"/>
      <c r="AU114" s="952"/>
      <c r="AV114" s="953"/>
      <c r="AW114" s="953"/>
      <c r="AX114" s="953"/>
      <c r="AY114" s="953"/>
      <c r="AZ114" s="1001" t="s">
        <v>444</v>
      </c>
      <c r="BA114" s="1002"/>
      <c r="BB114" s="1002"/>
      <c r="BC114" s="1002"/>
      <c r="BD114" s="1002"/>
      <c r="BE114" s="1002"/>
      <c r="BF114" s="1002"/>
      <c r="BG114" s="1002"/>
      <c r="BH114" s="1002"/>
      <c r="BI114" s="1002"/>
      <c r="BJ114" s="1002"/>
      <c r="BK114" s="1002"/>
      <c r="BL114" s="1002"/>
      <c r="BM114" s="1002"/>
      <c r="BN114" s="1002"/>
      <c r="BO114" s="1002"/>
      <c r="BP114" s="1003"/>
      <c r="BQ114" s="971">
        <v>181972</v>
      </c>
      <c r="BR114" s="972"/>
      <c r="BS114" s="972"/>
      <c r="BT114" s="972"/>
      <c r="BU114" s="972"/>
      <c r="BV114" s="972">
        <v>98567</v>
      </c>
      <c r="BW114" s="972"/>
      <c r="BX114" s="972"/>
      <c r="BY114" s="972"/>
      <c r="BZ114" s="972"/>
      <c r="CA114" s="972">
        <v>49603</v>
      </c>
      <c r="CB114" s="972"/>
      <c r="CC114" s="972"/>
      <c r="CD114" s="972"/>
      <c r="CE114" s="972"/>
      <c r="CF114" s="966">
        <v>0.8</v>
      </c>
      <c r="CG114" s="967"/>
      <c r="CH114" s="967"/>
      <c r="CI114" s="967"/>
      <c r="CJ114" s="967"/>
      <c r="CK114" s="997"/>
      <c r="CL114" s="998"/>
      <c r="CM114" s="968" t="s">
        <v>445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399</v>
      </c>
      <c r="DH114" s="1011"/>
      <c r="DI114" s="1011"/>
      <c r="DJ114" s="1011"/>
      <c r="DK114" s="1012"/>
      <c r="DL114" s="1013" t="s">
        <v>434</v>
      </c>
      <c r="DM114" s="1011"/>
      <c r="DN114" s="1011"/>
      <c r="DO114" s="1011"/>
      <c r="DP114" s="1012"/>
      <c r="DQ114" s="1013" t="s">
        <v>399</v>
      </c>
      <c r="DR114" s="1011"/>
      <c r="DS114" s="1011"/>
      <c r="DT114" s="1011"/>
      <c r="DU114" s="1012"/>
      <c r="DV114" s="1014" t="s">
        <v>434</v>
      </c>
      <c r="DW114" s="1015"/>
      <c r="DX114" s="1015"/>
      <c r="DY114" s="1015"/>
      <c r="DZ114" s="1016"/>
    </row>
    <row r="115" spans="1:130" s="246" customFormat="1" ht="26.25" customHeight="1" x14ac:dyDescent="0.15">
      <c r="A115" s="1006"/>
      <c r="B115" s="1007"/>
      <c r="C115" s="1002" t="s">
        <v>446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434</v>
      </c>
      <c r="AB115" s="986"/>
      <c r="AC115" s="986"/>
      <c r="AD115" s="986"/>
      <c r="AE115" s="987"/>
      <c r="AF115" s="988" t="s">
        <v>434</v>
      </c>
      <c r="AG115" s="986"/>
      <c r="AH115" s="986"/>
      <c r="AI115" s="986"/>
      <c r="AJ115" s="987"/>
      <c r="AK115" s="988" t="s">
        <v>434</v>
      </c>
      <c r="AL115" s="986"/>
      <c r="AM115" s="986"/>
      <c r="AN115" s="986"/>
      <c r="AO115" s="987"/>
      <c r="AP115" s="989" t="s">
        <v>434</v>
      </c>
      <c r="AQ115" s="990"/>
      <c r="AR115" s="990"/>
      <c r="AS115" s="990"/>
      <c r="AT115" s="991"/>
      <c r="AU115" s="952"/>
      <c r="AV115" s="953"/>
      <c r="AW115" s="953"/>
      <c r="AX115" s="953"/>
      <c r="AY115" s="953"/>
      <c r="AZ115" s="1001" t="s">
        <v>447</v>
      </c>
      <c r="BA115" s="1002"/>
      <c r="BB115" s="1002"/>
      <c r="BC115" s="1002"/>
      <c r="BD115" s="1002"/>
      <c r="BE115" s="1002"/>
      <c r="BF115" s="1002"/>
      <c r="BG115" s="1002"/>
      <c r="BH115" s="1002"/>
      <c r="BI115" s="1002"/>
      <c r="BJ115" s="1002"/>
      <c r="BK115" s="1002"/>
      <c r="BL115" s="1002"/>
      <c r="BM115" s="1002"/>
      <c r="BN115" s="1002"/>
      <c r="BO115" s="1002"/>
      <c r="BP115" s="1003"/>
      <c r="BQ115" s="971" t="s">
        <v>434</v>
      </c>
      <c r="BR115" s="972"/>
      <c r="BS115" s="972"/>
      <c r="BT115" s="972"/>
      <c r="BU115" s="972"/>
      <c r="BV115" s="972" t="s">
        <v>399</v>
      </c>
      <c r="BW115" s="972"/>
      <c r="BX115" s="972"/>
      <c r="BY115" s="972"/>
      <c r="BZ115" s="972"/>
      <c r="CA115" s="972" t="s">
        <v>399</v>
      </c>
      <c r="CB115" s="972"/>
      <c r="CC115" s="972"/>
      <c r="CD115" s="972"/>
      <c r="CE115" s="972"/>
      <c r="CF115" s="966" t="s">
        <v>384</v>
      </c>
      <c r="CG115" s="967"/>
      <c r="CH115" s="967"/>
      <c r="CI115" s="967"/>
      <c r="CJ115" s="967"/>
      <c r="CK115" s="997"/>
      <c r="CL115" s="998"/>
      <c r="CM115" s="1001" t="s">
        <v>448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384</v>
      </c>
      <c r="DH115" s="1011"/>
      <c r="DI115" s="1011"/>
      <c r="DJ115" s="1011"/>
      <c r="DK115" s="1012"/>
      <c r="DL115" s="1013" t="s">
        <v>399</v>
      </c>
      <c r="DM115" s="1011"/>
      <c r="DN115" s="1011"/>
      <c r="DO115" s="1011"/>
      <c r="DP115" s="1012"/>
      <c r="DQ115" s="1013" t="s">
        <v>399</v>
      </c>
      <c r="DR115" s="1011"/>
      <c r="DS115" s="1011"/>
      <c r="DT115" s="1011"/>
      <c r="DU115" s="1012"/>
      <c r="DV115" s="1014" t="s">
        <v>384</v>
      </c>
      <c r="DW115" s="1015"/>
      <c r="DX115" s="1015"/>
      <c r="DY115" s="1015"/>
      <c r="DZ115" s="1016"/>
    </row>
    <row r="116" spans="1:130" s="246" customFormat="1" ht="26.25" customHeight="1" x14ac:dyDescent="0.15">
      <c r="A116" s="1008"/>
      <c r="B116" s="1009"/>
      <c r="C116" s="1017" t="s">
        <v>449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384</v>
      </c>
      <c r="AB116" s="1011"/>
      <c r="AC116" s="1011"/>
      <c r="AD116" s="1011"/>
      <c r="AE116" s="1012"/>
      <c r="AF116" s="1013" t="s">
        <v>399</v>
      </c>
      <c r="AG116" s="1011"/>
      <c r="AH116" s="1011"/>
      <c r="AI116" s="1011"/>
      <c r="AJ116" s="1012"/>
      <c r="AK116" s="1013" t="s">
        <v>384</v>
      </c>
      <c r="AL116" s="1011"/>
      <c r="AM116" s="1011"/>
      <c r="AN116" s="1011"/>
      <c r="AO116" s="1012"/>
      <c r="AP116" s="1014" t="s">
        <v>434</v>
      </c>
      <c r="AQ116" s="1015"/>
      <c r="AR116" s="1015"/>
      <c r="AS116" s="1015"/>
      <c r="AT116" s="1016"/>
      <c r="AU116" s="952"/>
      <c r="AV116" s="953"/>
      <c r="AW116" s="953"/>
      <c r="AX116" s="953"/>
      <c r="AY116" s="953"/>
      <c r="AZ116" s="1019" t="s">
        <v>450</v>
      </c>
      <c r="BA116" s="1020"/>
      <c r="BB116" s="1020"/>
      <c r="BC116" s="1020"/>
      <c r="BD116" s="1020"/>
      <c r="BE116" s="1020"/>
      <c r="BF116" s="1020"/>
      <c r="BG116" s="1020"/>
      <c r="BH116" s="1020"/>
      <c r="BI116" s="1020"/>
      <c r="BJ116" s="1020"/>
      <c r="BK116" s="1020"/>
      <c r="BL116" s="1020"/>
      <c r="BM116" s="1020"/>
      <c r="BN116" s="1020"/>
      <c r="BO116" s="1020"/>
      <c r="BP116" s="1021"/>
      <c r="BQ116" s="971" t="s">
        <v>384</v>
      </c>
      <c r="BR116" s="972"/>
      <c r="BS116" s="972"/>
      <c r="BT116" s="972"/>
      <c r="BU116" s="972"/>
      <c r="BV116" s="972" t="s">
        <v>434</v>
      </c>
      <c r="BW116" s="972"/>
      <c r="BX116" s="972"/>
      <c r="BY116" s="972"/>
      <c r="BZ116" s="972"/>
      <c r="CA116" s="972" t="s">
        <v>384</v>
      </c>
      <c r="CB116" s="972"/>
      <c r="CC116" s="972"/>
      <c r="CD116" s="972"/>
      <c r="CE116" s="972"/>
      <c r="CF116" s="966" t="s">
        <v>434</v>
      </c>
      <c r="CG116" s="967"/>
      <c r="CH116" s="967"/>
      <c r="CI116" s="967"/>
      <c r="CJ116" s="967"/>
      <c r="CK116" s="997"/>
      <c r="CL116" s="998"/>
      <c r="CM116" s="968" t="s">
        <v>451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399</v>
      </c>
      <c r="DH116" s="1011"/>
      <c r="DI116" s="1011"/>
      <c r="DJ116" s="1011"/>
      <c r="DK116" s="1012"/>
      <c r="DL116" s="1013" t="s">
        <v>384</v>
      </c>
      <c r="DM116" s="1011"/>
      <c r="DN116" s="1011"/>
      <c r="DO116" s="1011"/>
      <c r="DP116" s="1012"/>
      <c r="DQ116" s="1013" t="s">
        <v>384</v>
      </c>
      <c r="DR116" s="1011"/>
      <c r="DS116" s="1011"/>
      <c r="DT116" s="1011"/>
      <c r="DU116" s="1012"/>
      <c r="DV116" s="1014" t="s">
        <v>434</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452</v>
      </c>
      <c r="Z117" s="938"/>
      <c r="AA117" s="1028">
        <v>961979</v>
      </c>
      <c r="AB117" s="1029"/>
      <c r="AC117" s="1029"/>
      <c r="AD117" s="1029"/>
      <c r="AE117" s="1030"/>
      <c r="AF117" s="1031">
        <v>949864</v>
      </c>
      <c r="AG117" s="1029"/>
      <c r="AH117" s="1029"/>
      <c r="AI117" s="1029"/>
      <c r="AJ117" s="1030"/>
      <c r="AK117" s="1031">
        <v>908419</v>
      </c>
      <c r="AL117" s="1029"/>
      <c r="AM117" s="1029"/>
      <c r="AN117" s="1029"/>
      <c r="AO117" s="1030"/>
      <c r="AP117" s="1032"/>
      <c r="AQ117" s="1033"/>
      <c r="AR117" s="1033"/>
      <c r="AS117" s="1033"/>
      <c r="AT117" s="1034"/>
      <c r="AU117" s="952"/>
      <c r="AV117" s="953"/>
      <c r="AW117" s="953"/>
      <c r="AX117" s="953"/>
      <c r="AY117" s="953"/>
      <c r="AZ117" s="1019" t="s">
        <v>453</v>
      </c>
      <c r="BA117" s="1020"/>
      <c r="BB117" s="1020"/>
      <c r="BC117" s="1020"/>
      <c r="BD117" s="1020"/>
      <c r="BE117" s="1020"/>
      <c r="BF117" s="1020"/>
      <c r="BG117" s="1020"/>
      <c r="BH117" s="1020"/>
      <c r="BI117" s="1020"/>
      <c r="BJ117" s="1020"/>
      <c r="BK117" s="1020"/>
      <c r="BL117" s="1020"/>
      <c r="BM117" s="1020"/>
      <c r="BN117" s="1020"/>
      <c r="BO117" s="1020"/>
      <c r="BP117" s="1021"/>
      <c r="BQ117" s="971" t="s">
        <v>399</v>
      </c>
      <c r="BR117" s="972"/>
      <c r="BS117" s="972"/>
      <c r="BT117" s="972"/>
      <c r="BU117" s="972"/>
      <c r="BV117" s="972" t="s">
        <v>384</v>
      </c>
      <c r="BW117" s="972"/>
      <c r="BX117" s="972"/>
      <c r="BY117" s="972"/>
      <c r="BZ117" s="972"/>
      <c r="CA117" s="972" t="s">
        <v>399</v>
      </c>
      <c r="CB117" s="972"/>
      <c r="CC117" s="972"/>
      <c r="CD117" s="972"/>
      <c r="CE117" s="972"/>
      <c r="CF117" s="966" t="s">
        <v>384</v>
      </c>
      <c r="CG117" s="967"/>
      <c r="CH117" s="967"/>
      <c r="CI117" s="967"/>
      <c r="CJ117" s="967"/>
      <c r="CK117" s="997"/>
      <c r="CL117" s="998"/>
      <c r="CM117" s="968" t="s">
        <v>454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399</v>
      </c>
      <c r="DH117" s="1011"/>
      <c r="DI117" s="1011"/>
      <c r="DJ117" s="1011"/>
      <c r="DK117" s="1012"/>
      <c r="DL117" s="1013" t="s">
        <v>384</v>
      </c>
      <c r="DM117" s="1011"/>
      <c r="DN117" s="1011"/>
      <c r="DO117" s="1011"/>
      <c r="DP117" s="1012"/>
      <c r="DQ117" s="1013" t="s">
        <v>399</v>
      </c>
      <c r="DR117" s="1011"/>
      <c r="DS117" s="1011"/>
      <c r="DT117" s="1011"/>
      <c r="DU117" s="1012"/>
      <c r="DV117" s="1014" t="s">
        <v>384</v>
      </c>
      <c r="DW117" s="1015"/>
      <c r="DX117" s="1015"/>
      <c r="DY117" s="1015"/>
      <c r="DZ117" s="1016"/>
    </row>
    <row r="118" spans="1:130" s="246" customFormat="1" ht="26.25" customHeight="1" x14ac:dyDescent="0.15">
      <c r="A118" s="956" t="s">
        <v>426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424</v>
      </c>
      <c r="AB118" s="937"/>
      <c r="AC118" s="937"/>
      <c r="AD118" s="937"/>
      <c r="AE118" s="938"/>
      <c r="AF118" s="936" t="s">
        <v>302</v>
      </c>
      <c r="AG118" s="937"/>
      <c r="AH118" s="937"/>
      <c r="AI118" s="937"/>
      <c r="AJ118" s="938"/>
      <c r="AK118" s="936" t="s">
        <v>301</v>
      </c>
      <c r="AL118" s="937"/>
      <c r="AM118" s="937"/>
      <c r="AN118" s="937"/>
      <c r="AO118" s="938"/>
      <c r="AP118" s="1023" t="s">
        <v>425</v>
      </c>
      <c r="AQ118" s="1024"/>
      <c r="AR118" s="1024"/>
      <c r="AS118" s="1024"/>
      <c r="AT118" s="1025"/>
      <c r="AU118" s="952"/>
      <c r="AV118" s="953"/>
      <c r="AW118" s="953"/>
      <c r="AX118" s="953"/>
      <c r="AY118" s="953"/>
      <c r="AZ118" s="1026" t="s">
        <v>455</v>
      </c>
      <c r="BA118" s="1017"/>
      <c r="BB118" s="1017"/>
      <c r="BC118" s="1017"/>
      <c r="BD118" s="1017"/>
      <c r="BE118" s="1017"/>
      <c r="BF118" s="1017"/>
      <c r="BG118" s="1017"/>
      <c r="BH118" s="1017"/>
      <c r="BI118" s="1017"/>
      <c r="BJ118" s="1017"/>
      <c r="BK118" s="1017"/>
      <c r="BL118" s="1017"/>
      <c r="BM118" s="1017"/>
      <c r="BN118" s="1017"/>
      <c r="BO118" s="1017"/>
      <c r="BP118" s="1018"/>
      <c r="BQ118" s="1049" t="s">
        <v>399</v>
      </c>
      <c r="BR118" s="1050"/>
      <c r="BS118" s="1050"/>
      <c r="BT118" s="1050"/>
      <c r="BU118" s="1050"/>
      <c r="BV118" s="1050" t="s">
        <v>399</v>
      </c>
      <c r="BW118" s="1050"/>
      <c r="BX118" s="1050"/>
      <c r="BY118" s="1050"/>
      <c r="BZ118" s="1050"/>
      <c r="CA118" s="1050" t="s">
        <v>399</v>
      </c>
      <c r="CB118" s="1050"/>
      <c r="CC118" s="1050"/>
      <c r="CD118" s="1050"/>
      <c r="CE118" s="1050"/>
      <c r="CF118" s="966" t="s">
        <v>399</v>
      </c>
      <c r="CG118" s="967"/>
      <c r="CH118" s="967"/>
      <c r="CI118" s="967"/>
      <c r="CJ118" s="967"/>
      <c r="CK118" s="997"/>
      <c r="CL118" s="998"/>
      <c r="CM118" s="968" t="s">
        <v>456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399</v>
      </c>
      <c r="DH118" s="1011"/>
      <c r="DI118" s="1011"/>
      <c r="DJ118" s="1011"/>
      <c r="DK118" s="1012"/>
      <c r="DL118" s="1013" t="s">
        <v>399</v>
      </c>
      <c r="DM118" s="1011"/>
      <c r="DN118" s="1011"/>
      <c r="DO118" s="1011"/>
      <c r="DP118" s="1012"/>
      <c r="DQ118" s="1013" t="s">
        <v>384</v>
      </c>
      <c r="DR118" s="1011"/>
      <c r="DS118" s="1011"/>
      <c r="DT118" s="1011"/>
      <c r="DU118" s="1012"/>
      <c r="DV118" s="1014" t="s">
        <v>399</v>
      </c>
      <c r="DW118" s="1015"/>
      <c r="DX118" s="1015"/>
      <c r="DY118" s="1015"/>
      <c r="DZ118" s="1016"/>
    </row>
    <row r="119" spans="1:130" s="246" customFormat="1" ht="26.25" customHeight="1" x14ac:dyDescent="0.15">
      <c r="A119" s="1110" t="s">
        <v>429</v>
      </c>
      <c r="B119" s="996"/>
      <c r="C119" s="975" t="s">
        <v>430</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399</v>
      </c>
      <c r="AB119" s="944"/>
      <c r="AC119" s="944"/>
      <c r="AD119" s="944"/>
      <c r="AE119" s="945"/>
      <c r="AF119" s="946" t="s">
        <v>399</v>
      </c>
      <c r="AG119" s="944"/>
      <c r="AH119" s="944"/>
      <c r="AI119" s="944"/>
      <c r="AJ119" s="945"/>
      <c r="AK119" s="946" t="s">
        <v>399</v>
      </c>
      <c r="AL119" s="944"/>
      <c r="AM119" s="944"/>
      <c r="AN119" s="944"/>
      <c r="AO119" s="945"/>
      <c r="AP119" s="947" t="s">
        <v>399</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457</v>
      </c>
      <c r="BP119" s="1058"/>
      <c r="BQ119" s="1049">
        <v>11349267</v>
      </c>
      <c r="BR119" s="1050"/>
      <c r="BS119" s="1050"/>
      <c r="BT119" s="1050"/>
      <c r="BU119" s="1050"/>
      <c r="BV119" s="1050">
        <v>11200907</v>
      </c>
      <c r="BW119" s="1050"/>
      <c r="BX119" s="1050"/>
      <c r="BY119" s="1050"/>
      <c r="BZ119" s="1050"/>
      <c r="CA119" s="1050">
        <v>12574138</v>
      </c>
      <c r="CB119" s="1050"/>
      <c r="CC119" s="1050"/>
      <c r="CD119" s="1050"/>
      <c r="CE119" s="1050"/>
      <c r="CF119" s="1051"/>
      <c r="CG119" s="1052"/>
      <c r="CH119" s="1052"/>
      <c r="CI119" s="1052"/>
      <c r="CJ119" s="1053"/>
      <c r="CK119" s="999"/>
      <c r="CL119" s="1000"/>
      <c r="CM119" s="1054" t="s">
        <v>458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399</v>
      </c>
      <c r="DH119" s="1036"/>
      <c r="DI119" s="1036"/>
      <c r="DJ119" s="1036"/>
      <c r="DK119" s="1037"/>
      <c r="DL119" s="1035" t="s">
        <v>399</v>
      </c>
      <c r="DM119" s="1036"/>
      <c r="DN119" s="1036"/>
      <c r="DO119" s="1036"/>
      <c r="DP119" s="1037"/>
      <c r="DQ119" s="1035" t="s">
        <v>384</v>
      </c>
      <c r="DR119" s="1036"/>
      <c r="DS119" s="1036"/>
      <c r="DT119" s="1036"/>
      <c r="DU119" s="1037"/>
      <c r="DV119" s="1038" t="s">
        <v>399</v>
      </c>
      <c r="DW119" s="1039"/>
      <c r="DX119" s="1039"/>
      <c r="DY119" s="1039"/>
      <c r="DZ119" s="1040"/>
    </row>
    <row r="120" spans="1:130" s="246" customFormat="1" ht="26.25" customHeight="1" x14ac:dyDescent="0.15">
      <c r="A120" s="1111"/>
      <c r="B120" s="998"/>
      <c r="C120" s="968" t="s">
        <v>435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399</v>
      </c>
      <c r="AB120" s="1011"/>
      <c r="AC120" s="1011"/>
      <c r="AD120" s="1011"/>
      <c r="AE120" s="1012"/>
      <c r="AF120" s="1013" t="s">
        <v>399</v>
      </c>
      <c r="AG120" s="1011"/>
      <c r="AH120" s="1011"/>
      <c r="AI120" s="1011"/>
      <c r="AJ120" s="1012"/>
      <c r="AK120" s="1013" t="s">
        <v>399</v>
      </c>
      <c r="AL120" s="1011"/>
      <c r="AM120" s="1011"/>
      <c r="AN120" s="1011"/>
      <c r="AO120" s="1012"/>
      <c r="AP120" s="1014" t="s">
        <v>384</v>
      </c>
      <c r="AQ120" s="1015"/>
      <c r="AR120" s="1015"/>
      <c r="AS120" s="1015"/>
      <c r="AT120" s="1016"/>
      <c r="AU120" s="1041" t="s">
        <v>459</v>
      </c>
      <c r="AV120" s="1042"/>
      <c r="AW120" s="1042"/>
      <c r="AX120" s="1042"/>
      <c r="AY120" s="1043"/>
      <c r="AZ120" s="992" t="s">
        <v>460</v>
      </c>
      <c r="BA120" s="941"/>
      <c r="BB120" s="941"/>
      <c r="BC120" s="941"/>
      <c r="BD120" s="941"/>
      <c r="BE120" s="941"/>
      <c r="BF120" s="941"/>
      <c r="BG120" s="941"/>
      <c r="BH120" s="941"/>
      <c r="BI120" s="941"/>
      <c r="BJ120" s="941"/>
      <c r="BK120" s="941"/>
      <c r="BL120" s="941"/>
      <c r="BM120" s="941"/>
      <c r="BN120" s="941"/>
      <c r="BO120" s="941"/>
      <c r="BP120" s="942"/>
      <c r="BQ120" s="978">
        <v>5375276</v>
      </c>
      <c r="BR120" s="979"/>
      <c r="BS120" s="979"/>
      <c r="BT120" s="979"/>
      <c r="BU120" s="979"/>
      <c r="BV120" s="979">
        <v>5844710</v>
      </c>
      <c r="BW120" s="979"/>
      <c r="BX120" s="979"/>
      <c r="BY120" s="979"/>
      <c r="BZ120" s="979"/>
      <c r="CA120" s="979">
        <v>4900602</v>
      </c>
      <c r="CB120" s="979"/>
      <c r="CC120" s="979"/>
      <c r="CD120" s="979"/>
      <c r="CE120" s="979"/>
      <c r="CF120" s="993">
        <v>78.900000000000006</v>
      </c>
      <c r="CG120" s="994"/>
      <c r="CH120" s="994"/>
      <c r="CI120" s="994"/>
      <c r="CJ120" s="994"/>
      <c r="CK120" s="1059" t="s">
        <v>461</v>
      </c>
      <c r="CL120" s="1060"/>
      <c r="CM120" s="1060"/>
      <c r="CN120" s="1060"/>
      <c r="CO120" s="1061"/>
      <c r="CP120" s="1067" t="s">
        <v>462</v>
      </c>
      <c r="CQ120" s="1068"/>
      <c r="CR120" s="1068"/>
      <c r="CS120" s="1068"/>
      <c r="CT120" s="1068"/>
      <c r="CU120" s="1068"/>
      <c r="CV120" s="1068"/>
      <c r="CW120" s="1068"/>
      <c r="CX120" s="1068"/>
      <c r="CY120" s="1068"/>
      <c r="CZ120" s="1068"/>
      <c r="DA120" s="1068"/>
      <c r="DB120" s="1068"/>
      <c r="DC120" s="1068"/>
      <c r="DD120" s="1068"/>
      <c r="DE120" s="1068"/>
      <c r="DF120" s="1069"/>
      <c r="DG120" s="978">
        <v>2471686</v>
      </c>
      <c r="DH120" s="979"/>
      <c r="DI120" s="979"/>
      <c r="DJ120" s="979"/>
      <c r="DK120" s="979"/>
      <c r="DL120" s="979">
        <v>2440475</v>
      </c>
      <c r="DM120" s="979"/>
      <c r="DN120" s="979"/>
      <c r="DO120" s="979"/>
      <c r="DP120" s="979"/>
      <c r="DQ120" s="979">
        <v>2409928</v>
      </c>
      <c r="DR120" s="979"/>
      <c r="DS120" s="979"/>
      <c r="DT120" s="979"/>
      <c r="DU120" s="979"/>
      <c r="DV120" s="980">
        <v>38.799999999999997</v>
      </c>
      <c r="DW120" s="980"/>
      <c r="DX120" s="980"/>
      <c r="DY120" s="980"/>
      <c r="DZ120" s="981"/>
    </row>
    <row r="121" spans="1:130" s="246" customFormat="1" ht="26.25" customHeight="1" x14ac:dyDescent="0.15">
      <c r="A121" s="1111"/>
      <c r="B121" s="998"/>
      <c r="C121" s="1019" t="s">
        <v>463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399</v>
      </c>
      <c r="AB121" s="1011"/>
      <c r="AC121" s="1011"/>
      <c r="AD121" s="1011"/>
      <c r="AE121" s="1012"/>
      <c r="AF121" s="1013" t="s">
        <v>384</v>
      </c>
      <c r="AG121" s="1011"/>
      <c r="AH121" s="1011"/>
      <c r="AI121" s="1011"/>
      <c r="AJ121" s="1012"/>
      <c r="AK121" s="1013" t="s">
        <v>399</v>
      </c>
      <c r="AL121" s="1011"/>
      <c r="AM121" s="1011"/>
      <c r="AN121" s="1011"/>
      <c r="AO121" s="1012"/>
      <c r="AP121" s="1014" t="s">
        <v>384</v>
      </c>
      <c r="AQ121" s="1015"/>
      <c r="AR121" s="1015"/>
      <c r="AS121" s="1015"/>
      <c r="AT121" s="1016"/>
      <c r="AU121" s="1044"/>
      <c r="AV121" s="1045"/>
      <c r="AW121" s="1045"/>
      <c r="AX121" s="1045"/>
      <c r="AY121" s="1046"/>
      <c r="AZ121" s="1001" t="s">
        <v>464</v>
      </c>
      <c r="BA121" s="1002"/>
      <c r="BB121" s="1002"/>
      <c r="BC121" s="1002"/>
      <c r="BD121" s="1002"/>
      <c r="BE121" s="1002"/>
      <c r="BF121" s="1002"/>
      <c r="BG121" s="1002"/>
      <c r="BH121" s="1002"/>
      <c r="BI121" s="1002"/>
      <c r="BJ121" s="1002"/>
      <c r="BK121" s="1002"/>
      <c r="BL121" s="1002"/>
      <c r="BM121" s="1002"/>
      <c r="BN121" s="1002"/>
      <c r="BO121" s="1002"/>
      <c r="BP121" s="1003"/>
      <c r="BQ121" s="971">
        <v>38176</v>
      </c>
      <c r="BR121" s="972"/>
      <c r="BS121" s="972"/>
      <c r="BT121" s="972"/>
      <c r="BU121" s="972"/>
      <c r="BV121" s="972">
        <v>22931</v>
      </c>
      <c r="BW121" s="972"/>
      <c r="BX121" s="972"/>
      <c r="BY121" s="972"/>
      <c r="BZ121" s="972"/>
      <c r="CA121" s="972">
        <v>13463</v>
      </c>
      <c r="CB121" s="972"/>
      <c r="CC121" s="972"/>
      <c r="CD121" s="972"/>
      <c r="CE121" s="972"/>
      <c r="CF121" s="966">
        <v>0.2</v>
      </c>
      <c r="CG121" s="967"/>
      <c r="CH121" s="967"/>
      <c r="CI121" s="967"/>
      <c r="CJ121" s="967"/>
      <c r="CK121" s="1062"/>
      <c r="CL121" s="1063"/>
      <c r="CM121" s="1063"/>
      <c r="CN121" s="1063"/>
      <c r="CO121" s="1064"/>
      <c r="CP121" s="1072" t="s">
        <v>398</v>
      </c>
      <c r="CQ121" s="1073"/>
      <c r="CR121" s="1073"/>
      <c r="CS121" s="1073"/>
      <c r="CT121" s="1073"/>
      <c r="CU121" s="1073"/>
      <c r="CV121" s="1073"/>
      <c r="CW121" s="1073"/>
      <c r="CX121" s="1073"/>
      <c r="CY121" s="1073"/>
      <c r="CZ121" s="1073"/>
      <c r="DA121" s="1073"/>
      <c r="DB121" s="1073"/>
      <c r="DC121" s="1073"/>
      <c r="DD121" s="1073"/>
      <c r="DE121" s="1073"/>
      <c r="DF121" s="1074"/>
      <c r="DG121" s="971" t="s">
        <v>399</v>
      </c>
      <c r="DH121" s="972"/>
      <c r="DI121" s="972"/>
      <c r="DJ121" s="972"/>
      <c r="DK121" s="972"/>
      <c r="DL121" s="972" t="s">
        <v>384</v>
      </c>
      <c r="DM121" s="972"/>
      <c r="DN121" s="972"/>
      <c r="DO121" s="972"/>
      <c r="DP121" s="972"/>
      <c r="DQ121" s="972" t="s">
        <v>384</v>
      </c>
      <c r="DR121" s="972"/>
      <c r="DS121" s="972"/>
      <c r="DT121" s="972"/>
      <c r="DU121" s="972"/>
      <c r="DV121" s="973" t="s">
        <v>399</v>
      </c>
      <c r="DW121" s="973"/>
      <c r="DX121" s="973"/>
      <c r="DY121" s="973"/>
      <c r="DZ121" s="974"/>
    </row>
    <row r="122" spans="1:130" s="246" customFormat="1" ht="26.25" customHeight="1" x14ac:dyDescent="0.15">
      <c r="A122" s="1111"/>
      <c r="B122" s="998"/>
      <c r="C122" s="968" t="s">
        <v>445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384</v>
      </c>
      <c r="AB122" s="1011"/>
      <c r="AC122" s="1011"/>
      <c r="AD122" s="1011"/>
      <c r="AE122" s="1012"/>
      <c r="AF122" s="1013" t="s">
        <v>399</v>
      </c>
      <c r="AG122" s="1011"/>
      <c r="AH122" s="1011"/>
      <c r="AI122" s="1011"/>
      <c r="AJ122" s="1012"/>
      <c r="AK122" s="1013" t="s">
        <v>384</v>
      </c>
      <c r="AL122" s="1011"/>
      <c r="AM122" s="1011"/>
      <c r="AN122" s="1011"/>
      <c r="AO122" s="1012"/>
      <c r="AP122" s="1014" t="s">
        <v>399</v>
      </c>
      <c r="AQ122" s="1015"/>
      <c r="AR122" s="1015"/>
      <c r="AS122" s="1015"/>
      <c r="AT122" s="1016"/>
      <c r="AU122" s="1044"/>
      <c r="AV122" s="1045"/>
      <c r="AW122" s="1045"/>
      <c r="AX122" s="1045"/>
      <c r="AY122" s="1046"/>
      <c r="AZ122" s="1026" t="s">
        <v>465</v>
      </c>
      <c r="BA122" s="1017"/>
      <c r="BB122" s="1017"/>
      <c r="BC122" s="1017"/>
      <c r="BD122" s="1017"/>
      <c r="BE122" s="1017"/>
      <c r="BF122" s="1017"/>
      <c r="BG122" s="1017"/>
      <c r="BH122" s="1017"/>
      <c r="BI122" s="1017"/>
      <c r="BJ122" s="1017"/>
      <c r="BK122" s="1017"/>
      <c r="BL122" s="1017"/>
      <c r="BM122" s="1017"/>
      <c r="BN122" s="1017"/>
      <c r="BO122" s="1017"/>
      <c r="BP122" s="1018"/>
      <c r="BQ122" s="1049">
        <v>8047705</v>
      </c>
      <c r="BR122" s="1050"/>
      <c r="BS122" s="1050"/>
      <c r="BT122" s="1050"/>
      <c r="BU122" s="1050"/>
      <c r="BV122" s="1050">
        <v>8025411</v>
      </c>
      <c r="BW122" s="1050"/>
      <c r="BX122" s="1050"/>
      <c r="BY122" s="1050"/>
      <c r="BZ122" s="1050"/>
      <c r="CA122" s="1050">
        <v>7900665</v>
      </c>
      <c r="CB122" s="1050"/>
      <c r="CC122" s="1050"/>
      <c r="CD122" s="1050"/>
      <c r="CE122" s="1050"/>
      <c r="CF122" s="1070">
        <v>127.2</v>
      </c>
      <c r="CG122" s="1071"/>
      <c r="CH122" s="1071"/>
      <c r="CI122" s="1071"/>
      <c r="CJ122" s="1071"/>
      <c r="CK122" s="1062"/>
      <c r="CL122" s="1063"/>
      <c r="CM122" s="1063"/>
      <c r="CN122" s="1063"/>
      <c r="CO122" s="1064"/>
      <c r="CP122" s="1072" t="s">
        <v>466</v>
      </c>
      <c r="CQ122" s="1073"/>
      <c r="CR122" s="1073"/>
      <c r="CS122" s="1073"/>
      <c r="CT122" s="1073"/>
      <c r="CU122" s="1073"/>
      <c r="CV122" s="1073"/>
      <c r="CW122" s="1073"/>
      <c r="CX122" s="1073"/>
      <c r="CY122" s="1073"/>
      <c r="CZ122" s="1073"/>
      <c r="DA122" s="1073"/>
      <c r="DB122" s="1073"/>
      <c r="DC122" s="1073"/>
      <c r="DD122" s="1073"/>
      <c r="DE122" s="1073"/>
      <c r="DF122" s="1074"/>
      <c r="DG122" s="971" t="s">
        <v>384</v>
      </c>
      <c r="DH122" s="972"/>
      <c r="DI122" s="972"/>
      <c r="DJ122" s="972"/>
      <c r="DK122" s="972"/>
      <c r="DL122" s="972" t="s">
        <v>384</v>
      </c>
      <c r="DM122" s="972"/>
      <c r="DN122" s="972"/>
      <c r="DO122" s="972"/>
      <c r="DP122" s="972"/>
      <c r="DQ122" s="972" t="s">
        <v>384</v>
      </c>
      <c r="DR122" s="972"/>
      <c r="DS122" s="972"/>
      <c r="DT122" s="972"/>
      <c r="DU122" s="972"/>
      <c r="DV122" s="973" t="s">
        <v>399</v>
      </c>
      <c r="DW122" s="973"/>
      <c r="DX122" s="973"/>
      <c r="DY122" s="973"/>
      <c r="DZ122" s="974"/>
    </row>
    <row r="123" spans="1:130" s="246" customFormat="1" ht="26.25" customHeight="1" x14ac:dyDescent="0.15">
      <c r="A123" s="1111"/>
      <c r="B123" s="998"/>
      <c r="C123" s="968" t="s">
        <v>451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384</v>
      </c>
      <c r="AB123" s="1011"/>
      <c r="AC123" s="1011"/>
      <c r="AD123" s="1011"/>
      <c r="AE123" s="1012"/>
      <c r="AF123" s="1013" t="s">
        <v>384</v>
      </c>
      <c r="AG123" s="1011"/>
      <c r="AH123" s="1011"/>
      <c r="AI123" s="1011"/>
      <c r="AJ123" s="1012"/>
      <c r="AK123" s="1013" t="s">
        <v>384</v>
      </c>
      <c r="AL123" s="1011"/>
      <c r="AM123" s="1011"/>
      <c r="AN123" s="1011"/>
      <c r="AO123" s="1012"/>
      <c r="AP123" s="1014" t="s">
        <v>384</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467</v>
      </c>
      <c r="BP123" s="1058"/>
      <c r="BQ123" s="1117">
        <v>13461157</v>
      </c>
      <c r="BR123" s="1118"/>
      <c r="BS123" s="1118"/>
      <c r="BT123" s="1118"/>
      <c r="BU123" s="1118"/>
      <c r="BV123" s="1118">
        <v>13893052</v>
      </c>
      <c r="BW123" s="1118"/>
      <c r="BX123" s="1118"/>
      <c r="BY123" s="1118"/>
      <c r="BZ123" s="1118"/>
      <c r="CA123" s="1118">
        <v>12814730</v>
      </c>
      <c r="CB123" s="1118"/>
      <c r="CC123" s="1118"/>
      <c r="CD123" s="1118"/>
      <c r="CE123" s="1118"/>
      <c r="CF123" s="1051"/>
      <c r="CG123" s="1052"/>
      <c r="CH123" s="1052"/>
      <c r="CI123" s="1052"/>
      <c r="CJ123" s="1053"/>
      <c r="CK123" s="1062"/>
      <c r="CL123" s="1063"/>
      <c r="CM123" s="1063"/>
      <c r="CN123" s="1063"/>
      <c r="CO123" s="1064"/>
      <c r="CP123" s="1072" t="s">
        <v>397</v>
      </c>
      <c r="CQ123" s="1073"/>
      <c r="CR123" s="1073"/>
      <c r="CS123" s="1073"/>
      <c r="CT123" s="1073"/>
      <c r="CU123" s="1073"/>
      <c r="CV123" s="1073"/>
      <c r="CW123" s="1073"/>
      <c r="CX123" s="1073"/>
      <c r="CY123" s="1073"/>
      <c r="CZ123" s="1073"/>
      <c r="DA123" s="1073"/>
      <c r="DB123" s="1073"/>
      <c r="DC123" s="1073"/>
      <c r="DD123" s="1073"/>
      <c r="DE123" s="1073"/>
      <c r="DF123" s="1074"/>
      <c r="DG123" s="1010" t="s">
        <v>399</v>
      </c>
      <c r="DH123" s="1011"/>
      <c r="DI123" s="1011"/>
      <c r="DJ123" s="1011"/>
      <c r="DK123" s="1012"/>
      <c r="DL123" s="1013" t="s">
        <v>399</v>
      </c>
      <c r="DM123" s="1011"/>
      <c r="DN123" s="1011"/>
      <c r="DO123" s="1011"/>
      <c r="DP123" s="1012"/>
      <c r="DQ123" s="1013" t="s">
        <v>399</v>
      </c>
      <c r="DR123" s="1011"/>
      <c r="DS123" s="1011"/>
      <c r="DT123" s="1011"/>
      <c r="DU123" s="1012"/>
      <c r="DV123" s="1014" t="s">
        <v>399</v>
      </c>
      <c r="DW123" s="1015"/>
      <c r="DX123" s="1015"/>
      <c r="DY123" s="1015"/>
      <c r="DZ123" s="1016"/>
    </row>
    <row r="124" spans="1:130" s="246" customFormat="1" ht="26.25" customHeight="1" thickBot="1" x14ac:dyDescent="0.2">
      <c r="A124" s="1111"/>
      <c r="B124" s="998"/>
      <c r="C124" s="968" t="s">
        <v>454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399</v>
      </c>
      <c r="AB124" s="1011"/>
      <c r="AC124" s="1011"/>
      <c r="AD124" s="1011"/>
      <c r="AE124" s="1012"/>
      <c r="AF124" s="1013" t="s">
        <v>399</v>
      </c>
      <c r="AG124" s="1011"/>
      <c r="AH124" s="1011"/>
      <c r="AI124" s="1011"/>
      <c r="AJ124" s="1012"/>
      <c r="AK124" s="1013" t="s">
        <v>399</v>
      </c>
      <c r="AL124" s="1011"/>
      <c r="AM124" s="1011"/>
      <c r="AN124" s="1011"/>
      <c r="AO124" s="1012"/>
      <c r="AP124" s="1014" t="s">
        <v>399</v>
      </c>
      <c r="AQ124" s="1015"/>
      <c r="AR124" s="1015"/>
      <c r="AS124" s="1015"/>
      <c r="AT124" s="1016"/>
      <c r="AU124" s="1113" t="s">
        <v>468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399</v>
      </c>
      <c r="BR124" s="1080"/>
      <c r="BS124" s="1080"/>
      <c r="BT124" s="1080"/>
      <c r="BU124" s="1080"/>
      <c r="BV124" s="1080" t="s">
        <v>399</v>
      </c>
      <c r="BW124" s="1080"/>
      <c r="BX124" s="1080"/>
      <c r="BY124" s="1080"/>
      <c r="BZ124" s="1080"/>
      <c r="CA124" s="1080" t="s">
        <v>399</v>
      </c>
      <c r="CB124" s="1080"/>
      <c r="CC124" s="1080"/>
      <c r="CD124" s="1080"/>
      <c r="CE124" s="1080"/>
      <c r="CF124" s="1081"/>
      <c r="CG124" s="1082"/>
      <c r="CH124" s="1082"/>
      <c r="CI124" s="1082"/>
      <c r="CJ124" s="1083"/>
      <c r="CK124" s="1065"/>
      <c r="CL124" s="1065"/>
      <c r="CM124" s="1065"/>
      <c r="CN124" s="1065"/>
      <c r="CO124" s="1066"/>
      <c r="CP124" s="1072" t="s">
        <v>469</v>
      </c>
      <c r="CQ124" s="1073"/>
      <c r="CR124" s="1073"/>
      <c r="CS124" s="1073"/>
      <c r="CT124" s="1073"/>
      <c r="CU124" s="1073"/>
      <c r="CV124" s="1073"/>
      <c r="CW124" s="1073"/>
      <c r="CX124" s="1073"/>
      <c r="CY124" s="1073"/>
      <c r="CZ124" s="1073"/>
      <c r="DA124" s="1073"/>
      <c r="DB124" s="1073"/>
      <c r="DC124" s="1073"/>
      <c r="DD124" s="1073"/>
      <c r="DE124" s="1073"/>
      <c r="DF124" s="1074"/>
      <c r="DG124" s="1057" t="s">
        <v>470</v>
      </c>
      <c r="DH124" s="1036"/>
      <c r="DI124" s="1036"/>
      <c r="DJ124" s="1036"/>
      <c r="DK124" s="1037"/>
      <c r="DL124" s="1035" t="s">
        <v>127</v>
      </c>
      <c r="DM124" s="1036"/>
      <c r="DN124" s="1036"/>
      <c r="DO124" s="1036"/>
      <c r="DP124" s="1037"/>
      <c r="DQ124" s="1035" t="s">
        <v>471</v>
      </c>
      <c r="DR124" s="1036"/>
      <c r="DS124" s="1036"/>
      <c r="DT124" s="1036"/>
      <c r="DU124" s="1037"/>
      <c r="DV124" s="1038" t="s">
        <v>399</v>
      </c>
      <c r="DW124" s="1039"/>
      <c r="DX124" s="1039"/>
      <c r="DY124" s="1039"/>
      <c r="DZ124" s="1040"/>
    </row>
    <row r="125" spans="1:130" s="246" customFormat="1" ht="26.25" customHeight="1" x14ac:dyDescent="0.15">
      <c r="A125" s="1111"/>
      <c r="B125" s="998"/>
      <c r="C125" s="968" t="s">
        <v>456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471</v>
      </c>
      <c r="AB125" s="1011"/>
      <c r="AC125" s="1011"/>
      <c r="AD125" s="1011"/>
      <c r="AE125" s="1012"/>
      <c r="AF125" s="1013" t="s">
        <v>472</v>
      </c>
      <c r="AG125" s="1011"/>
      <c r="AH125" s="1011"/>
      <c r="AI125" s="1011"/>
      <c r="AJ125" s="1012"/>
      <c r="AK125" s="1013" t="s">
        <v>127</v>
      </c>
      <c r="AL125" s="1011"/>
      <c r="AM125" s="1011"/>
      <c r="AN125" s="1011"/>
      <c r="AO125" s="1012"/>
      <c r="AP125" s="1014" t="s">
        <v>473</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474</v>
      </c>
      <c r="CL125" s="1060"/>
      <c r="CM125" s="1060"/>
      <c r="CN125" s="1060"/>
      <c r="CO125" s="1061"/>
      <c r="CP125" s="992" t="s">
        <v>475</v>
      </c>
      <c r="CQ125" s="941"/>
      <c r="CR125" s="941"/>
      <c r="CS125" s="941"/>
      <c r="CT125" s="941"/>
      <c r="CU125" s="941"/>
      <c r="CV125" s="941"/>
      <c r="CW125" s="941"/>
      <c r="CX125" s="941"/>
      <c r="CY125" s="941"/>
      <c r="CZ125" s="941"/>
      <c r="DA125" s="941"/>
      <c r="DB125" s="941"/>
      <c r="DC125" s="941"/>
      <c r="DD125" s="941"/>
      <c r="DE125" s="941"/>
      <c r="DF125" s="942"/>
      <c r="DG125" s="978" t="s">
        <v>472</v>
      </c>
      <c r="DH125" s="979"/>
      <c r="DI125" s="979"/>
      <c r="DJ125" s="979"/>
      <c r="DK125" s="979"/>
      <c r="DL125" s="979" t="s">
        <v>476</v>
      </c>
      <c r="DM125" s="979"/>
      <c r="DN125" s="979"/>
      <c r="DO125" s="979"/>
      <c r="DP125" s="979"/>
      <c r="DQ125" s="979" t="s">
        <v>477</v>
      </c>
      <c r="DR125" s="979"/>
      <c r="DS125" s="979"/>
      <c r="DT125" s="979"/>
      <c r="DU125" s="979"/>
      <c r="DV125" s="980" t="s">
        <v>472</v>
      </c>
      <c r="DW125" s="980"/>
      <c r="DX125" s="980"/>
      <c r="DY125" s="980"/>
      <c r="DZ125" s="981"/>
    </row>
    <row r="126" spans="1:130" s="246" customFormat="1" ht="26.25" customHeight="1" thickBot="1" x14ac:dyDescent="0.2">
      <c r="A126" s="1111"/>
      <c r="B126" s="998"/>
      <c r="C126" s="968" t="s">
        <v>458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472</v>
      </c>
      <c r="AB126" s="1011"/>
      <c r="AC126" s="1011"/>
      <c r="AD126" s="1011"/>
      <c r="AE126" s="1012"/>
      <c r="AF126" s="1013" t="s">
        <v>127</v>
      </c>
      <c r="AG126" s="1011"/>
      <c r="AH126" s="1011"/>
      <c r="AI126" s="1011"/>
      <c r="AJ126" s="1012"/>
      <c r="AK126" s="1013" t="s">
        <v>472</v>
      </c>
      <c r="AL126" s="1011"/>
      <c r="AM126" s="1011"/>
      <c r="AN126" s="1011"/>
      <c r="AO126" s="1012"/>
      <c r="AP126" s="1014" t="s">
        <v>127</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478</v>
      </c>
      <c r="CQ126" s="1002"/>
      <c r="CR126" s="1002"/>
      <c r="CS126" s="1002"/>
      <c r="CT126" s="1002"/>
      <c r="CU126" s="1002"/>
      <c r="CV126" s="1002"/>
      <c r="CW126" s="1002"/>
      <c r="CX126" s="1002"/>
      <c r="CY126" s="1002"/>
      <c r="CZ126" s="1002"/>
      <c r="DA126" s="1002"/>
      <c r="DB126" s="1002"/>
      <c r="DC126" s="1002"/>
      <c r="DD126" s="1002"/>
      <c r="DE126" s="1002"/>
      <c r="DF126" s="1003"/>
      <c r="DG126" s="971" t="s">
        <v>476</v>
      </c>
      <c r="DH126" s="972"/>
      <c r="DI126" s="972"/>
      <c r="DJ126" s="972"/>
      <c r="DK126" s="972"/>
      <c r="DL126" s="972" t="s">
        <v>472</v>
      </c>
      <c r="DM126" s="972"/>
      <c r="DN126" s="972"/>
      <c r="DO126" s="972"/>
      <c r="DP126" s="972"/>
      <c r="DQ126" s="972" t="s">
        <v>470</v>
      </c>
      <c r="DR126" s="972"/>
      <c r="DS126" s="972"/>
      <c r="DT126" s="972"/>
      <c r="DU126" s="972"/>
      <c r="DV126" s="973" t="s">
        <v>127</v>
      </c>
      <c r="DW126" s="973"/>
      <c r="DX126" s="973"/>
      <c r="DY126" s="973"/>
      <c r="DZ126" s="974"/>
    </row>
    <row r="127" spans="1:130" s="246" customFormat="1" ht="26.25" customHeight="1" x14ac:dyDescent="0.15">
      <c r="A127" s="1112"/>
      <c r="B127" s="1000"/>
      <c r="C127" s="1054" t="s">
        <v>479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480</v>
      </c>
      <c r="AB127" s="1011"/>
      <c r="AC127" s="1011"/>
      <c r="AD127" s="1011"/>
      <c r="AE127" s="1012"/>
      <c r="AF127" s="1013" t="s">
        <v>477</v>
      </c>
      <c r="AG127" s="1011"/>
      <c r="AH127" s="1011"/>
      <c r="AI127" s="1011"/>
      <c r="AJ127" s="1012"/>
      <c r="AK127" s="1013" t="s">
        <v>481</v>
      </c>
      <c r="AL127" s="1011"/>
      <c r="AM127" s="1011"/>
      <c r="AN127" s="1011"/>
      <c r="AO127" s="1012"/>
      <c r="AP127" s="1014" t="s">
        <v>482</v>
      </c>
      <c r="AQ127" s="1015"/>
      <c r="AR127" s="1015"/>
      <c r="AS127" s="1015"/>
      <c r="AT127" s="1016"/>
      <c r="AU127" s="282"/>
      <c r="AV127" s="282"/>
      <c r="AW127" s="282"/>
      <c r="AX127" s="1084" t="s">
        <v>483</v>
      </c>
      <c r="AY127" s="1085"/>
      <c r="AZ127" s="1085"/>
      <c r="BA127" s="1085"/>
      <c r="BB127" s="1085"/>
      <c r="BC127" s="1085"/>
      <c r="BD127" s="1085"/>
      <c r="BE127" s="1086"/>
      <c r="BF127" s="1087" t="s">
        <v>484</v>
      </c>
      <c r="BG127" s="1085"/>
      <c r="BH127" s="1085"/>
      <c r="BI127" s="1085"/>
      <c r="BJ127" s="1085"/>
      <c r="BK127" s="1085"/>
      <c r="BL127" s="1086"/>
      <c r="BM127" s="1087" t="s">
        <v>485</v>
      </c>
      <c r="BN127" s="1085"/>
      <c r="BO127" s="1085"/>
      <c r="BP127" s="1085"/>
      <c r="BQ127" s="1085"/>
      <c r="BR127" s="1085"/>
      <c r="BS127" s="1086"/>
      <c r="BT127" s="1087" t="s">
        <v>486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487</v>
      </c>
      <c r="CQ127" s="1002"/>
      <c r="CR127" s="1002"/>
      <c r="CS127" s="1002"/>
      <c r="CT127" s="1002"/>
      <c r="CU127" s="1002"/>
      <c r="CV127" s="1002"/>
      <c r="CW127" s="1002"/>
      <c r="CX127" s="1002"/>
      <c r="CY127" s="1002"/>
      <c r="CZ127" s="1002"/>
      <c r="DA127" s="1002"/>
      <c r="DB127" s="1002"/>
      <c r="DC127" s="1002"/>
      <c r="DD127" s="1002"/>
      <c r="DE127" s="1002"/>
      <c r="DF127" s="1003"/>
      <c r="DG127" s="971" t="s">
        <v>472</v>
      </c>
      <c r="DH127" s="972"/>
      <c r="DI127" s="972"/>
      <c r="DJ127" s="972"/>
      <c r="DK127" s="972"/>
      <c r="DL127" s="972" t="s">
        <v>482</v>
      </c>
      <c r="DM127" s="972"/>
      <c r="DN127" s="972"/>
      <c r="DO127" s="972"/>
      <c r="DP127" s="972"/>
      <c r="DQ127" s="972" t="s">
        <v>472</v>
      </c>
      <c r="DR127" s="972"/>
      <c r="DS127" s="972"/>
      <c r="DT127" s="972"/>
      <c r="DU127" s="972"/>
      <c r="DV127" s="973" t="s">
        <v>488</v>
      </c>
      <c r="DW127" s="973"/>
      <c r="DX127" s="973"/>
      <c r="DY127" s="973"/>
      <c r="DZ127" s="974"/>
    </row>
    <row r="128" spans="1:130" s="246" customFormat="1" ht="26.25" customHeight="1" thickBot="1" x14ac:dyDescent="0.2">
      <c r="A128" s="1095" t="s">
        <v>489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490</v>
      </c>
      <c r="X128" s="1097"/>
      <c r="Y128" s="1097"/>
      <c r="Z128" s="1098"/>
      <c r="AA128" s="1099">
        <v>9147</v>
      </c>
      <c r="AB128" s="1100"/>
      <c r="AC128" s="1100"/>
      <c r="AD128" s="1100"/>
      <c r="AE128" s="1101"/>
      <c r="AF128" s="1102">
        <v>1808</v>
      </c>
      <c r="AG128" s="1100"/>
      <c r="AH128" s="1100"/>
      <c r="AI128" s="1100"/>
      <c r="AJ128" s="1101"/>
      <c r="AK128" s="1102">
        <v>1808</v>
      </c>
      <c r="AL128" s="1100"/>
      <c r="AM128" s="1100"/>
      <c r="AN128" s="1100"/>
      <c r="AO128" s="1101"/>
      <c r="AP128" s="1103"/>
      <c r="AQ128" s="1104"/>
      <c r="AR128" s="1104"/>
      <c r="AS128" s="1104"/>
      <c r="AT128" s="1105"/>
      <c r="AU128" s="282"/>
      <c r="AV128" s="282"/>
      <c r="AW128" s="282"/>
      <c r="AX128" s="940" t="s">
        <v>491</v>
      </c>
      <c r="AY128" s="941"/>
      <c r="AZ128" s="941"/>
      <c r="BA128" s="941"/>
      <c r="BB128" s="941"/>
      <c r="BC128" s="941"/>
      <c r="BD128" s="941"/>
      <c r="BE128" s="942"/>
      <c r="BF128" s="1106" t="s">
        <v>492</v>
      </c>
      <c r="BG128" s="1107"/>
      <c r="BH128" s="1107"/>
      <c r="BI128" s="1107"/>
      <c r="BJ128" s="1107"/>
      <c r="BK128" s="1107"/>
      <c r="BL128" s="1108"/>
      <c r="BM128" s="1106">
        <v>14.09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493</v>
      </c>
      <c r="CQ128" s="1089"/>
      <c r="CR128" s="1089"/>
      <c r="CS128" s="1089"/>
      <c r="CT128" s="1089"/>
      <c r="CU128" s="1089"/>
      <c r="CV128" s="1089"/>
      <c r="CW128" s="1089"/>
      <c r="CX128" s="1089"/>
      <c r="CY128" s="1089"/>
      <c r="CZ128" s="1089"/>
      <c r="DA128" s="1089"/>
      <c r="DB128" s="1089"/>
      <c r="DC128" s="1089"/>
      <c r="DD128" s="1089"/>
      <c r="DE128" s="1089"/>
      <c r="DF128" s="1090"/>
      <c r="DG128" s="1091" t="s">
        <v>472</v>
      </c>
      <c r="DH128" s="1092"/>
      <c r="DI128" s="1092"/>
      <c r="DJ128" s="1092"/>
      <c r="DK128" s="1092"/>
      <c r="DL128" s="1092" t="s">
        <v>476</v>
      </c>
      <c r="DM128" s="1092"/>
      <c r="DN128" s="1092"/>
      <c r="DO128" s="1092"/>
      <c r="DP128" s="1092"/>
      <c r="DQ128" s="1092" t="s">
        <v>471</v>
      </c>
      <c r="DR128" s="1092"/>
      <c r="DS128" s="1092"/>
      <c r="DT128" s="1092"/>
      <c r="DU128" s="1092"/>
      <c r="DV128" s="1093" t="s">
        <v>127</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494</v>
      </c>
      <c r="X129" s="1126"/>
      <c r="Y129" s="1126"/>
      <c r="Z129" s="1127"/>
      <c r="AA129" s="1010">
        <v>6746716</v>
      </c>
      <c r="AB129" s="1011"/>
      <c r="AC129" s="1011"/>
      <c r="AD129" s="1011"/>
      <c r="AE129" s="1012"/>
      <c r="AF129" s="1013">
        <v>6781670</v>
      </c>
      <c r="AG129" s="1011"/>
      <c r="AH129" s="1011"/>
      <c r="AI129" s="1011"/>
      <c r="AJ129" s="1012"/>
      <c r="AK129" s="1013">
        <v>6871005</v>
      </c>
      <c r="AL129" s="1011"/>
      <c r="AM129" s="1011"/>
      <c r="AN129" s="1011"/>
      <c r="AO129" s="1012"/>
      <c r="AP129" s="1128"/>
      <c r="AQ129" s="1129"/>
      <c r="AR129" s="1129"/>
      <c r="AS129" s="1129"/>
      <c r="AT129" s="1130"/>
      <c r="AU129" s="284"/>
      <c r="AV129" s="284"/>
      <c r="AW129" s="284"/>
      <c r="AX129" s="1119" t="s">
        <v>495</v>
      </c>
      <c r="AY129" s="1002"/>
      <c r="AZ129" s="1002"/>
      <c r="BA129" s="1002"/>
      <c r="BB129" s="1002"/>
      <c r="BC129" s="1002"/>
      <c r="BD129" s="1002"/>
      <c r="BE129" s="1003"/>
      <c r="BF129" s="1120" t="s">
        <v>127</v>
      </c>
      <c r="BG129" s="1121"/>
      <c r="BH129" s="1121"/>
      <c r="BI129" s="1121"/>
      <c r="BJ129" s="1121"/>
      <c r="BK129" s="1121"/>
      <c r="BL129" s="1122"/>
      <c r="BM129" s="1120">
        <v>19.09</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497</v>
      </c>
      <c r="X130" s="1126"/>
      <c r="Y130" s="1126"/>
      <c r="Z130" s="1127"/>
      <c r="AA130" s="1010">
        <v>678369</v>
      </c>
      <c r="AB130" s="1011"/>
      <c r="AC130" s="1011"/>
      <c r="AD130" s="1011"/>
      <c r="AE130" s="1012"/>
      <c r="AF130" s="1013">
        <v>667139</v>
      </c>
      <c r="AG130" s="1011"/>
      <c r="AH130" s="1011"/>
      <c r="AI130" s="1011"/>
      <c r="AJ130" s="1012"/>
      <c r="AK130" s="1013">
        <v>659996</v>
      </c>
      <c r="AL130" s="1011"/>
      <c r="AM130" s="1011"/>
      <c r="AN130" s="1011"/>
      <c r="AO130" s="1012"/>
      <c r="AP130" s="1128"/>
      <c r="AQ130" s="1129"/>
      <c r="AR130" s="1129"/>
      <c r="AS130" s="1129"/>
      <c r="AT130" s="1130"/>
      <c r="AU130" s="284"/>
      <c r="AV130" s="284"/>
      <c r="AW130" s="284"/>
      <c r="AX130" s="1119" t="s">
        <v>498</v>
      </c>
      <c r="AY130" s="1002"/>
      <c r="AZ130" s="1002"/>
      <c r="BA130" s="1002"/>
      <c r="BB130" s="1002"/>
      <c r="BC130" s="1002"/>
      <c r="BD130" s="1002"/>
      <c r="BE130" s="1003"/>
      <c r="BF130" s="1156">
        <v>4.3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499</v>
      </c>
      <c r="X131" s="1164"/>
      <c r="Y131" s="1164"/>
      <c r="Z131" s="1165"/>
      <c r="AA131" s="1057">
        <v>6068347</v>
      </c>
      <c r="AB131" s="1036"/>
      <c r="AC131" s="1036"/>
      <c r="AD131" s="1036"/>
      <c r="AE131" s="1037"/>
      <c r="AF131" s="1035">
        <v>6114531</v>
      </c>
      <c r="AG131" s="1036"/>
      <c r="AH131" s="1036"/>
      <c r="AI131" s="1036"/>
      <c r="AJ131" s="1037"/>
      <c r="AK131" s="1035">
        <v>6211009</v>
      </c>
      <c r="AL131" s="1036"/>
      <c r="AM131" s="1036"/>
      <c r="AN131" s="1036"/>
      <c r="AO131" s="1037"/>
      <c r="AP131" s="1166"/>
      <c r="AQ131" s="1167"/>
      <c r="AR131" s="1167"/>
      <c r="AS131" s="1167"/>
      <c r="AT131" s="1168"/>
      <c r="AU131" s="284"/>
      <c r="AV131" s="284"/>
      <c r="AW131" s="284"/>
      <c r="AX131" s="1138" t="s">
        <v>500</v>
      </c>
      <c r="AY131" s="1089"/>
      <c r="AZ131" s="1089"/>
      <c r="BA131" s="1089"/>
      <c r="BB131" s="1089"/>
      <c r="BC131" s="1089"/>
      <c r="BD131" s="1089"/>
      <c r="BE131" s="1090"/>
      <c r="BF131" s="1139" t="s">
        <v>501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502</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503</v>
      </c>
      <c r="W132" s="1149"/>
      <c r="X132" s="1149"/>
      <c r="Y132" s="1149"/>
      <c r="Z132" s="1150"/>
      <c r="AA132" s="1151">
        <v>4.5228626509999996</v>
      </c>
      <c r="AB132" s="1152"/>
      <c r="AC132" s="1152"/>
      <c r="AD132" s="1152"/>
      <c r="AE132" s="1153"/>
      <c r="AF132" s="1154">
        <v>4.5942526089999998</v>
      </c>
      <c r="AG132" s="1152"/>
      <c r="AH132" s="1152"/>
      <c r="AI132" s="1152"/>
      <c r="AJ132" s="1153"/>
      <c r="AK132" s="1154">
        <v>3.970610894</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504</v>
      </c>
      <c r="W133" s="1132"/>
      <c r="X133" s="1132"/>
      <c r="Y133" s="1132"/>
      <c r="Z133" s="1133"/>
      <c r="AA133" s="1134">
        <v>4.3</v>
      </c>
      <c r="AB133" s="1135"/>
      <c r="AC133" s="1135"/>
      <c r="AD133" s="1135"/>
      <c r="AE133" s="1136"/>
      <c r="AF133" s="1134">
        <v>4.4000000000000004</v>
      </c>
      <c r="AG133" s="1135"/>
      <c r="AH133" s="1135"/>
      <c r="AI133" s="1135"/>
      <c r="AJ133" s="1136"/>
      <c r="AK133" s="1134">
        <v>4.3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nSL3EDrmbHxwltKbynKMfbAG0EDZACbJA2vtJdn5em/neVQcGE0ylDS9up/EeJx6waMUUFXPzhQlE8EFBqrFQ==" saltValue="44xuccjFolpv05o+HYuN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T57h5huam0Fdp37869FjPpbzu9Z1v5hcurKiXe06CtNtGMEi2oKnbNWbfELCzsMPahJdhJz05+miHCuDL/gOA==" saltValue="qdb9rGdZxDSnYtdf3GBO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chbQnkx3LXMV6OTJd8mtDgHDdd5ylN0c2ekV+6ZbN5l6e9EyaoC7ZfCvza3lcHJNDavbG1Bs8oGFxwcVWyfrA==" saltValue="jOrMoRAEKRFyzpR9fhpJb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513</v>
      </c>
      <c r="AL9" s="1175"/>
      <c r="AM9" s="1175"/>
      <c r="AN9" s="1176"/>
      <c r="AO9" s="312">
        <v>1566336</v>
      </c>
      <c r="AP9" s="312">
        <v>44457</v>
      </c>
      <c r="AQ9" s="313">
        <v>56489</v>
      </c>
      <c r="AR9" s="314">
        <v>-21.3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514</v>
      </c>
      <c r="AL10" s="1175"/>
      <c r="AM10" s="1175"/>
      <c r="AN10" s="1176"/>
      <c r="AO10" s="315">
        <v>281355</v>
      </c>
      <c r="AP10" s="315">
        <v>7986</v>
      </c>
      <c r="AQ10" s="316">
        <v>5759</v>
      </c>
      <c r="AR10" s="317">
        <v>38.700000000000003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515</v>
      </c>
      <c r="AL11" s="1175"/>
      <c r="AM11" s="1175"/>
      <c r="AN11" s="1176"/>
      <c r="AO11" s="315">
        <v>319073</v>
      </c>
      <c r="AP11" s="315">
        <v>9056</v>
      </c>
      <c r="AQ11" s="316">
        <v>8418</v>
      </c>
      <c r="AR11" s="317">
        <v>7.6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516</v>
      </c>
      <c r="AL12" s="1175"/>
      <c r="AM12" s="1175"/>
      <c r="AN12" s="1176"/>
      <c r="AO12" s="315" t="s">
        <v>517</v>
      </c>
      <c r="AP12" s="315" t="s">
        <v>517</v>
      </c>
      <c r="AQ12" s="316">
        <v>199</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518</v>
      </c>
      <c r="AL13" s="1175"/>
      <c r="AM13" s="1175"/>
      <c r="AN13" s="1176"/>
      <c r="AO13" s="315" t="s">
        <v>517</v>
      </c>
      <c r="AP13" s="315" t="s">
        <v>517</v>
      </c>
      <c r="AQ13" s="316">
        <v>11</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519</v>
      </c>
      <c r="AL14" s="1175"/>
      <c r="AM14" s="1175"/>
      <c r="AN14" s="1176"/>
      <c r="AO14" s="315">
        <v>43445</v>
      </c>
      <c r="AP14" s="315">
        <v>1233</v>
      </c>
      <c r="AQ14" s="316">
        <v>2749</v>
      </c>
      <c r="AR14" s="317">
        <v>-55.1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520</v>
      </c>
      <c r="AL15" s="1175"/>
      <c r="AM15" s="1175"/>
      <c r="AN15" s="1176"/>
      <c r="AO15" s="315">
        <v>61369</v>
      </c>
      <c r="AP15" s="315">
        <v>1742</v>
      </c>
      <c r="AQ15" s="316">
        <v>1213</v>
      </c>
      <c r="AR15" s="317">
        <v>43.6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521</v>
      </c>
      <c r="AL16" s="1178"/>
      <c r="AM16" s="1178"/>
      <c r="AN16" s="1179"/>
      <c r="AO16" s="315">
        <v>-184228</v>
      </c>
      <c r="AP16" s="315">
        <v>-5229</v>
      </c>
      <c r="AQ16" s="316">
        <v>-4842</v>
      </c>
      <c r="AR16" s="317">
        <v>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2087350</v>
      </c>
      <c r="AP17" s="315">
        <v>59244</v>
      </c>
      <c r="AQ17" s="316">
        <v>69997</v>
      </c>
      <c r="AR17" s="317">
        <v>-15.4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526</v>
      </c>
      <c r="AL21" s="1170"/>
      <c r="AM21" s="1170"/>
      <c r="AN21" s="1171"/>
      <c r="AO21" s="327">
        <v>5.1100000000000003</v>
      </c>
      <c r="AP21" s="328">
        <v>6.51</v>
      </c>
      <c r="AQ21" s="329">
        <v>-1.4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527</v>
      </c>
      <c r="AL22" s="1170"/>
      <c r="AM22" s="1170"/>
      <c r="AN22" s="1171"/>
      <c r="AO22" s="332">
        <v>96.5</v>
      </c>
      <c r="AP22" s="333">
        <v>97.2</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531</v>
      </c>
      <c r="AL32" s="1186"/>
      <c r="AM32" s="1186"/>
      <c r="AN32" s="1187"/>
      <c r="AO32" s="342">
        <v>704462</v>
      </c>
      <c r="AP32" s="342">
        <v>19994</v>
      </c>
      <c r="AQ32" s="343">
        <v>31531</v>
      </c>
      <c r="AR32" s="344">
        <v>-36.6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532</v>
      </c>
      <c r="AL33" s="1186"/>
      <c r="AM33" s="1186"/>
      <c r="AN33" s="1187"/>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533</v>
      </c>
      <c r="AL34" s="1186"/>
      <c r="AM34" s="1186"/>
      <c r="AN34" s="1187"/>
      <c r="AO34" s="342" t="s">
        <v>517</v>
      </c>
      <c r="AP34" s="342" t="s">
        <v>517</v>
      </c>
      <c r="AQ34" s="343" t="s">
        <v>517</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534</v>
      </c>
      <c r="AL35" s="1186"/>
      <c r="AM35" s="1186"/>
      <c r="AN35" s="1187"/>
      <c r="AO35" s="342">
        <v>139895</v>
      </c>
      <c r="AP35" s="342">
        <v>3971</v>
      </c>
      <c r="AQ35" s="343">
        <v>9647</v>
      </c>
      <c r="AR35" s="344">
        <v>-58.8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535</v>
      </c>
      <c r="AL36" s="1186"/>
      <c r="AM36" s="1186"/>
      <c r="AN36" s="1187"/>
      <c r="AO36" s="342">
        <v>64062</v>
      </c>
      <c r="AP36" s="342">
        <v>1818</v>
      </c>
      <c r="AQ36" s="343">
        <v>2316</v>
      </c>
      <c r="AR36" s="344">
        <v>-21.5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536</v>
      </c>
      <c r="AL37" s="1186"/>
      <c r="AM37" s="1186"/>
      <c r="AN37" s="1187"/>
      <c r="AO37" s="342" t="s">
        <v>517</v>
      </c>
      <c r="AP37" s="342" t="s">
        <v>517</v>
      </c>
      <c r="AQ37" s="343">
        <v>1006</v>
      </c>
      <c r="AR37" s="344" t="s">
        <v>517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537</v>
      </c>
      <c r="AL38" s="1189"/>
      <c r="AM38" s="1189"/>
      <c r="AN38" s="1190"/>
      <c r="AO38" s="345" t="s">
        <v>517</v>
      </c>
      <c r="AP38" s="345" t="s">
        <v>517</v>
      </c>
      <c r="AQ38" s="346">
        <v>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538</v>
      </c>
      <c r="AL39" s="1189"/>
      <c r="AM39" s="1189"/>
      <c r="AN39" s="1190"/>
      <c r="AO39" s="342">
        <v>-1808</v>
      </c>
      <c r="AP39" s="342">
        <v>-51</v>
      </c>
      <c r="AQ39" s="343">
        <v>-3160</v>
      </c>
      <c r="AR39" s="344">
        <v>-98.4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539</v>
      </c>
      <c r="AL40" s="1186"/>
      <c r="AM40" s="1186"/>
      <c r="AN40" s="1187"/>
      <c r="AO40" s="342">
        <v>-659996</v>
      </c>
      <c r="AP40" s="342">
        <v>-18732</v>
      </c>
      <c r="AQ40" s="343">
        <v>-28415</v>
      </c>
      <c r="AR40" s="344">
        <v>-34.1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246615</v>
      </c>
      <c r="AP41" s="342">
        <v>7000</v>
      </c>
      <c r="AQ41" s="343">
        <v>12925</v>
      </c>
      <c r="AR41" s="344">
        <v>-45.8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508</v>
      </c>
      <c r="AN49" s="1182" t="s">
        <v>543</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792930</v>
      </c>
      <c r="AN51" s="364">
        <v>22895</v>
      </c>
      <c r="AO51" s="365">
        <v>-49</v>
      </c>
      <c r="AP51" s="366">
        <v>53292</v>
      </c>
      <c r="AQ51" s="367">
        <v>0</v>
      </c>
      <c r="AR51" s="368">
        <v>-49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258681</v>
      </c>
      <c r="AN52" s="372">
        <v>7469</v>
      </c>
      <c r="AO52" s="373">
        <v>-30.4</v>
      </c>
      <c r="AP52" s="374">
        <v>28900</v>
      </c>
      <c r="AQ52" s="375">
        <v>18.899999999999999</v>
      </c>
      <c r="AR52" s="376">
        <v>-49.3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899807</v>
      </c>
      <c r="AN53" s="364">
        <v>25805</v>
      </c>
      <c r="AO53" s="365">
        <v>12.7</v>
      </c>
      <c r="AP53" s="366">
        <v>49919</v>
      </c>
      <c r="AQ53" s="367">
        <v>-6.3</v>
      </c>
      <c r="AR53" s="368">
        <v>19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512434</v>
      </c>
      <c r="AN54" s="372">
        <v>14696</v>
      </c>
      <c r="AO54" s="373">
        <v>96.8</v>
      </c>
      <c r="AP54" s="374">
        <v>26398</v>
      </c>
      <c r="AQ54" s="375">
        <v>-8.6999999999999993</v>
      </c>
      <c r="AR54" s="376">
        <v>105.5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789546</v>
      </c>
      <c r="AN55" s="364">
        <v>22586</v>
      </c>
      <c r="AO55" s="365">
        <v>-12.5</v>
      </c>
      <c r="AP55" s="366">
        <v>47738</v>
      </c>
      <c r="AQ55" s="367">
        <v>-4.4000000000000004</v>
      </c>
      <c r="AR55" s="368">
        <v>-8.1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410006</v>
      </c>
      <c r="AN56" s="372">
        <v>11729</v>
      </c>
      <c r="AO56" s="373">
        <v>-20.2</v>
      </c>
      <c r="AP56" s="374">
        <v>24937</v>
      </c>
      <c r="AQ56" s="375">
        <v>-5.5</v>
      </c>
      <c r="AR56" s="376">
        <v>-14.7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1678196</v>
      </c>
      <c r="AN57" s="364">
        <v>47748</v>
      </c>
      <c r="AO57" s="365">
        <v>111.4</v>
      </c>
      <c r="AP57" s="366">
        <v>52191</v>
      </c>
      <c r="AQ57" s="367">
        <v>9.3000000000000007</v>
      </c>
      <c r="AR57" s="368">
        <v>102.1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395203</v>
      </c>
      <c r="AN58" s="372">
        <v>11244</v>
      </c>
      <c r="AO58" s="373">
        <v>-4.0999999999999996</v>
      </c>
      <c r="AP58" s="374">
        <v>24843</v>
      </c>
      <c r="AQ58" s="375">
        <v>-0.4</v>
      </c>
      <c r="AR58" s="376">
        <v>-3.7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3806311</v>
      </c>
      <c r="AN59" s="364">
        <v>108033</v>
      </c>
      <c r="AO59" s="365">
        <v>126.3</v>
      </c>
      <c r="AP59" s="366">
        <v>47387</v>
      </c>
      <c r="AQ59" s="367">
        <v>-9.1999999999999993</v>
      </c>
      <c r="AR59" s="368">
        <v>135.5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385658</v>
      </c>
      <c r="AN60" s="372">
        <v>10946</v>
      </c>
      <c r="AO60" s="373">
        <v>-2.7</v>
      </c>
      <c r="AP60" s="374">
        <v>24928</v>
      </c>
      <c r="AQ60" s="375">
        <v>0.3</v>
      </c>
      <c r="AR60" s="376">
        <v>-3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1593358</v>
      </c>
      <c r="AN61" s="379">
        <v>45413</v>
      </c>
      <c r="AO61" s="380">
        <v>37.799999999999997</v>
      </c>
      <c r="AP61" s="381">
        <v>50105</v>
      </c>
      <c r="AQ61" s="382">
        <v>-2.1</v>
      </c>
      <c r="AR61" s="368">
        <v>39.9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392396</v>
      </c>
      <c r="AN62" s="372">
        <v>11217</v>
      </c>
      <c r="AO62" s="373">
        <v>7.9</v>
      </c>
      <c r="AP62" s="374">
        <v>26001</v>
      </c>
      <c r="AQ62" s="375">
        <v>0.9</v>
      </c>
      <c r="AR62" s="376">
        <v>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fDj9hr9DvXPdmU7C8Mnd6+oUGBK9pmA0Hy0oHfgW/ecMOXI0YrYx4K2nunC8LAHdFi8it+HF2PWHuIzSJMTQw==" saltValue="1nYGpczcKUbUi1WJnxZY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MxvV8MXpkYchlNrAk38elC/XTehgzXLGhihzx/YoRNcCqWyTf6qdOiKqRvk5IVimnM/B5+JBqCZ2/6s+WKVCA==" saltValue="XVrDe67mIQ9JHvlOeGpm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r3xputoBEH0rWkJv1qbLNdCMN2ahIyeaXGb57P2fakPZosejXSEVBzh0G/81WG68v8Y6JXFXYfnp+9QoS0S2w==" saltValue="a2Qohny4DGaOadUl41xg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4" t="s">
        <v>3</v>
      </c>
      <c r="D47" s="1194"/>
      <c r="E47" s="1195"/>
      <c r="F47" s="11">
        <v>9.48</v>
      </c>
      <c r="G47" s="12">
        <v>11</v>
      </c>
      <c r="H47" s="12">
        <v>11.99</v>
      </c>
      <c r="I47" s="12">
        <v>12.42</v>
      </c>
      <c r="J47" s="13">
        <v>14.08</v>
      </c>
    </row>
    <row r="48" spans="2:10" ht="57.75" customHeight="1" x14ac:dyDescent="0.15">
      <c r="B48" s="14"/>
      <c r="C48" s="1196" t="s">
        <v>4</v>
      </c>
      <c r="D48" s="1196"/>
      <c r="E48" s="1197"/>
      <c r="F48" s="15">
        <v>3.44</v>
      </c>
      <c r="G48" s="16">
        <v>2.9</v>
      </c>
      <c r="H48" s="16">
        <v>4.99</v>
      </c>
      <c r="I48" s="16">
        <v>5.04</v>
      </c>
      <c r="J48" s="17">
        <v>5.95</v>
      </c>
    </row>
    <row r="49" spans="2:10" ht="57.75" customHeight="1" thickBot="1" x14ac:dyDescent="0.2">
      <c r="B49" s="18"/>
      <c r="C49" s="1198" t="s">
        <v>5</v>
      </c>
      <c r="D49" s="1198"/>
      <c r="E49" s="1199"/>
      <c r="F49" s="19" t="s">
        <v>564</v>
      </c>
      <c r="G49" s="20">
        <v>1.07</v>
      </c>
      <c r="H49" s="20">
        <v>3.95</v>
      </c>
      <c r="I49" s="20">
        <v>0.78</v>
      </c>
      <c r="J49" s="21">
        <v>2.97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BtQkUvN+Zy8ReuJNIaJf1FJ7c6UEahlpyMmFttuaQAfQD6xKLCqXBZNbgQeDujvo3fVx5tAiH8gicDu5DKHtg==" saltValue="KFvNuat5kjdLZAFEnqF3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2020-03-08T09:15:21Z</cp:lastPrinted>
  <dcterms:created xsi:type="dcterms:W3CDTF">2020-02-10T05:33:14Z</dcterms:created>
  <dcterms:modified xsi:type="dcterms:W3CDTF">2020-09-11T09:20:18Z</dcterms:modified>
  <cp:category/>
</cp:coreProperties>
</file>