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H_財政\１　H29研修生1（交付税上席）\02後期（大久保）\６．H28決算カード・財政状況資料集\３．市町村からの回答\"/>
    </mc:Choice>
  </mc:AlternateContent>
  <bookViews>
    <workbookView xWindow="240" yWindow="60" windowWidth="14940" windowHeight="7875" tabRatio="8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E34" i="9"/>
  <c r="BW35" i="9" l="1"/>
  <c r="BW36" i="9" s="1"/>
  <c r="BW37" i="9" s="1"/>
  <c r="BW38" i="9" s="1"/>
  <c r="BW39" i="9" s="1"/>
  <c r="BW40" i="9" s="1"/>
  <c r="CO34" i="9" l="1"/>
  <c r="CO35" i="9" s="1"/>
</calcChain>
</file>

<file path=xl/sharedStrings.xml><?xml version="1.0" encoding="utf-8"?>
<sst xmlns="http://schemas.openxmlformats.org/spreadsheetml/2006/main" count="1094" uniqueCount="555">
  <si>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</si>
  <si>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</si>
  <si>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</si>
  <si>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</si>
  <si>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</si>
  <si>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</si>
  <si>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</si>
  <si>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</si>
  <si>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</si>
  <si>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</si>
  <si>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</si>
  <si>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</si>
  <si>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</si>
  <si>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</si>
  <si>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</si>
  <si>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</si>
  <si>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</si>
  <si>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</si>
  <si>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</si>
  <si>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</si>
  <si>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</si>
  <si>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</si>
  <si>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</si>
  <si>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</si>
  <si>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</si>
  <si>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</si>
  <si>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</si>
  <si>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</si>
  <si>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</si>
  <si>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</si>
  <si>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</si>
  <si>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</si>
  <si>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</si>
  <si>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</si>
  <si>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</si>
  <si>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</si>
  <si>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</si>
  <si>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</si>
  <si>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</si>
  <si>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</si>
  <si>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</si>
  <si>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</si>
  <si>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</si>
  <si>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</si>
  <si>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</si>
  <si>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</si>
  <si>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</si>
  <si>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</si>
  <si>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</si>
  <si>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</si>
  <si>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</si>
  <si>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</si>
  <si>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</si>
  <si>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</si>
  <si>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</si>
  <si>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</si>
  <si>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</si>
  <si>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</si>
  <si>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</si>
  <si>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</si>
  <si>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</si>
  <si>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</si>
  <si>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</si>
  <si>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</si>
  <si>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</si>
  <si>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</si>
  <si>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</si>
  <si>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</si>
  <si>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</si>
  <si>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</si>
  <si>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</si>
  <si>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</si>
  <si>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</si>
  <si>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</si>
  <si>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</si>
  <si>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</si>
  <si>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</si>
  <si>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</si>
  <si>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</si>
  <si>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</si>
  <si>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</si>
  <si>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</si>
  <si>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</si>
  <si>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</si>
  <si>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</si>
  <si>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</si>
  <si>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</si>
  <si>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</si>
  <si>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</si>
  <si>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</si>
  <si>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</si>
  <si>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</si>
  <si>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</si>
  <si>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</si>
  <si>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</si>
  <si>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</si>
  <si>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</si>
  <si>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</si>
  <si>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</si>
  <si>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</si>
  <si>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</si>
  <si>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</si>
  <si>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</si>
  <si>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</si>
  <si>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</si>
  <si>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</si>
  <si>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</si>
  <si>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</si>
  <si>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</si>
  <si>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</si>
  <si>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</si>
  <si>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</si>
  <si>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</si>
  <si>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</si>
  <si>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</si>
  <si>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</si>
  <si>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</si>
  <si>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</si>
  <si>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</si>
  <si>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</si>
  <si>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</si>
  <si>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</si>
  <si>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</si>
  <si>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</si>
  <si>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</si>
  <si>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</si>
  <si>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</si>
  <si>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</si>
  <si>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</si>
  <si>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</si>
  <si>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</si>
  <si>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</si>
  <si>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</si>
  <si>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</si>
  <si>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</si>
  <si>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</si>
  <si>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</si>
  <si>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</si>
  <si>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</si>
  <si>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</si>
  <si>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</si>
  <si>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</si>
  <si>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</si>
  <si>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</si>
  <si>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</si>
  <si>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</si>
  <si>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</si>
  <si>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</si>
  <si>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</si>
  <si>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</si>
  <si>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</si>
  <si>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</si>
  <si>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</si>
  <si>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</si>
  <si>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</si>
  <si>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</si>
  <si>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</si>
  <si>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</si>
  <si>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</si>
  <si>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</si>
  <si>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</si>
  <si>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</si>
  <si>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</si>
  <si>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</si>
  <si>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</si>
  <si>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</si>
  <si>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</si>
  <si>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</si>
  <si>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</si>
  <si>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</si>
  <si>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</si>
  <si>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</si>
  <si>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</si>
  <si>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</si>
  <si>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</si>
  <si>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</si>
  <si>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</si>
  <si>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</si>
  <si>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</si>
  <si>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</si>
  <si>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</si>
  <si>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</si>
  <si>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</si>
  <si>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</si>
  <si>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</si>
  <si>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</si>
  <si>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</si>
  <si>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</si>
  <si>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</si>
  <si>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</si>
  <si>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</si>
  <si>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</si>
  <si>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</si>
  <si>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</si>
  <si>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</si>
  <si>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</si>
  <si>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</si>
  <si>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徳島県藍住町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</si>
  <si>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</si>
  <si>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</si>
  <si>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</si>
  <si>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</si>
  <si>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</si>
  <si>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</si>
  <si>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</si>
  <si>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</si>
  <si>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</si>
  <si>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</si>
  <si>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</si>
  <si>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</si>
  <si>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</si>
  <si>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</si>
  <si>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</si>
  <si>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</si>
  <si>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</si>
  <si>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</si>
  <si>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</si>
  <si>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</si>
  <si>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</si>
  <si>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</si>
  <si>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</si>
  <si>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</si>
  <si>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</si>
  <si>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</si>
  <si>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</si>
  <si>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</si>
  <si>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</si>
  <si>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</si>
  <si>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</si>
  <si>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</si>
  <si>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</si>
  <si>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</si>
  <si>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</si>
  <si>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</si>
  <si>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</si>
  <si>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</si>
  <si>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</si>
  <si>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</si>
  <si>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</si>
  <si>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</si>
  <si>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</si>
  <si>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</si>
  <si>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</si>
  <si>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</si>
  <si>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</si>
  <si>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</si>
  <si>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</si>
  <si>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</si>
  <si>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</si>
  <si>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</si>
  <si>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</si>
  <si>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</si>
  <si>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</si>
  <si>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</si>
  <si>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</si>
  <si>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</si>
  <si>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</si>
  <si>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</si>
  <si>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</si>
  <si>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</si>
  <si>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</si>
  <si>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</si>
  <si>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</si>
  <si>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</si>
  <si>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</si>
  <si>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</si>
  <si>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</si>
  <si>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</si>
  <si>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</si>
  <si>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</si>
  <si>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</si>
  <si>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</si>
  <si>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</si>
  <si>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</si>
  <si>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</si>
  <si>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</si>
  <si>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</si>
  <si>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</si>
  <si>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</si>
  <si>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</si>
  <si>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</si>
  <si>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</si>
  <si>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</si>
  <si>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</si>
  <si>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</si>
  <si>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</si>
  <si>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</si>
  <si>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</si>
  <si>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</si>
  <si>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</si>
  <si>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</si>
  <si>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</si>
  <si>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</si>
  <si>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</si>
  <si>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</si>
  <si>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</si>
  <si>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</si>
  <si>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</si>
  <si>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</si>
  <si>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</si>
  <si>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</si>
  <si>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</si>
  <si>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</si>
  <si>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</si>
  <si>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</si>
  <si>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</si>
  <si>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</si>
  <si>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</si>
  <si>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</si>
  <si>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</si>
  <si>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</si>
  <si>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</si>
  <si>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</si>
  <si>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</si>
  <si>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</si>
  <si>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</si>
  <si>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</si>
  <si>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</si>
  <si>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</si>
  <si>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</si>
  <si>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</si>
  <si>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</si>
  <si>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</si>
  <si>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</si>
  <si>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</si>
  <si>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</si>
  <si>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</si>
  <si>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</si>
  <si>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</si>
  <si>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</si>
  <si>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</si>
  <si>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</si>
  <si>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</si>
  <si>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</si>
  <si>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</si>
  <si>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</si>
  <si>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</si>
  <si>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</si>
  <si>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</si>
  <si>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</si>
  <si>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</si>
  <si>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</si>
  <si>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</si>
  <si>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</si>
  <si>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</si>
  <si>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</si>
  <si>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徳島県藍住町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</si>
  <si>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</si>
  <si>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</si>
  <si>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</si>
  <si>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</si>
  <si>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</si>
  <si>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</si>
  <si>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</si>
  <si>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</si>
  <si>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</si>
  <si>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</si>
  <si>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</si>
  <si>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</si>
  <si>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</si>
  <si>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</si>
  <si>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</si>
  <si>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</si>
  <si>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</si>
  <si>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</si>
  <si>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</si>
  <si>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</si>
  <si>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</si>
  <si>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</si>
  <si>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</si>
  <si>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</si>
  <si>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</si>
  <si>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</si>
  <si>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</si>
  <si>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</si>
  <si>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</si>
  <si>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</si>
  <si>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</si>
  <si>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</si>
  <si>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</si>
  <si>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</si>
  <si>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</si>
  <si>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</si>
  <si>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</si>
  <si>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</si>
  <si>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</si>
  <si>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</si>
  <si>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</si>
  <si>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</si>
  <si>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</si>
  <si>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</si>
  <si>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</si>
  <si>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</si>
  <si>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</si>
  <si>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</si>
  <si>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</si>
  <si>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</si>
  <si>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</si>
  <si>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</si>
  <si>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</si>
  <si>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</si>
  <si>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</si>
  <si>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</si>
  <si>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</si>
  <si>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</si>
  <si>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</si>
  <si>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</si>
  <si>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</si>
  <si>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</si>
  <si>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</si>
  <si>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</si>
  <si>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</si>
  <si>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</si>
  <si>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</si>
  <si>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</si>
  <si>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</si>
  <si>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</si>
  <si>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</si>
  <si>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</si>
  <si>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</si>
  <si>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</si>
  <si>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</si>
  <si>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</si>
  <si>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</si>
  <si>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</si>
  <si>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</si>
  <si>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</si>
  <si>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</si>
  <si>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</si>
  <si>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</si>
  <si>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</si>
  <si>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</si>
  <si>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</si>
  <si>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</si>
  <si>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</si>
  <si>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</si>
  <si>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</si>
  <si>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</si>
  <si>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</si>
  <si>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</si>
  <si>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</si>
  <si>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</si>
  <si>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</si>
  <si>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</si>
  <si>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</si>
  <si>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</si>
  <si>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</si>
  <si>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</si>
  <si>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</si>
  <si>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</si>
  <si>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</si>
  <si>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</si>
  <si>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</si>
  <si>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</si>
  <si>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</si>
  <si>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</si>
  <si>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</si>
  <si>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</si>
  <si>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</si>
  <si>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</si>
  <si>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</si>
  <si>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</si>
  <si>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</si>
  <si>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</si>
  <si>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</si>
  <si>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</si>
  <si>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</si>
  <si>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</si>
  <si>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</si>
  <si>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</si>
  <si>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</si>
  <si>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</si>
  <si>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</si>
  <si>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</si>
  <si>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</si>
  <si>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</si>
  <si>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</si>
  <si>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</si>
  <si>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</si>
  <si>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</si>
  <si>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</si>
  <si>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</si>
  <si>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</si>
  <si>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</si>
  <si>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</si>
  <si>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</si>
  <si>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</si>
  <si>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</si>
  <si>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</si>
  <si>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</si>
  <si>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</si>
  <si>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</si>
  <si>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</si>
  <si>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</si>
  <si>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</si>
  <si>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</si>
  <si>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</si>
  <si>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</si>
  <si>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</si>
  <si>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</si>
  <si>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</si>
  <si>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</si>
  <si>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</si>
  <si>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</si>
  <si>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</si>
  <si>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</si>
  <si>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</si>
  <si>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</si>
  <si>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</si>
  <si>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</si>
  <si>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</si>
  <si>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</si>
  <si>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</si>
  <si>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</si>
  <si>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</si>
  <si>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</si>
  <si>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</si>
  <si>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</si>
  <si>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</si>
  <si>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</si>
  <si>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</si>
  <si>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</si>
  <si>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</si>
  <si>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</si>
  <si>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</si>
  <si>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</si>
  <si>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</si>
  <si>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0.48</t>
  </si>
  <si>
    <t>▲ 1.18</t>
  </si>
  <si>
    <t>水道事業会計</t>
  </si>
  <si>
    <t>一般会計</t>
  </si>
  <si>
    <t>国民健康保険事業会計</t>
  </si>
  <si>
    <t>介護保険事業会計</t>
  </si>
  <si>
    <t>後期高齢者医療事業会計</t>
  </si>
  <si>
    <t>下水道事業会計</t>
  </si>
  <si>
    <t>介護サービス事業会計</t>
  </si>
  <si>
    <t>その他会計（赤字）</t>
  </si>
  <si>
    <t>その他会計（黒字）</t>
  </si>
  <si>
    <t>エーアイテレビ</t>
    <phoneticPr fontId="2"/>
  </si>
  <si>
    <t>藍住町土地開発公社</t>
    <rPh sb="0" eb="2">
      <t>アイズミ</t>
    </rPh>
    <rPh sb="2" eb="3">
      <t>チョウ</t>
    </rPh>
    <rPh sb="3" eb="5">
      <t>トチ</t>
    </rPh>
    <rPh sb="5" eb="7">
      <t>カイハツ</t>
    </rPh>
    <rPh sb="7" eb="9">
      <t>コウシャ</t>
    </rPh>
    <phoneticPr fontId="2"/>
  </si>
  <si>
    <t>-</t>
    <phoneticPr fontId="2"/>
  </si>
  <si>
    <t>-</t>
    <phoneticPr fontId="2"/>
  </si>
  <si>
    <t>-</t>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</si>
  <si>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</si>
  <si>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</si>
  <si>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</si>
  <si>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</si>
  <si>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板野西部補導センター組合</t>
    <rPh sb="0" eb="2">
      <t>イタノ</t>
    </rPh>
    <rPh sb="2" eb="4">
      <t>セイブ</t>
    </rPh>
    <rPh sb="4" eb="6">
      <t>ホドウ</t>
    </rPh>
    <rPh sb="10" eb="12">
      <t>クミアイ</t>
    </rPh>
    <phoneticPr fontId="5"/>
  </si>
  <si>
    <t>板野東部消防組合</t>
    <rPh sb="0" eb="2">
      <t>イタノ</t>
    </rPh>
    <rPh sb="2" eb="4">
      <t>トウブ</t>
    </rPh>
    <rPh sb="4" eb="6">
      <t>ショウボウ</t>
    </rPh>
    <rPh sb="6" eb="8">
      <t>クミアイ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</si>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</sst>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36621</c:v>
                </c:pt>
                <c:pt idx="1">
                  <c:v>44872</c:v>
                </c:pt>
                <c:pt idx="2">
                  <c:v>22895</c:v>
                </c:pt>
                <c:pt idx="3">
                  <c:v>25805</c:v>
                </c:pt>
                <c:pt idx="4">
                  <c:v>22586</c:v>
                </c:pt>
              </c:numCache>
            </c:numRef>
          </c:val>
          <c:smooth val="0"/>
        </c:ser>
        <c:dLbls>
          <c:showLegendKey val="0"/>
          <c:showVal val="0"/>
          <c:showCatName val="0"/>
          <c:showSerName val="0"/>
          <c:showPercent val="0"/>
          <c:showBubbleSize val="0"/>
        </c:dLbls>
        <c:marker val="1"/>
        <c:smooth val="0"/>
        <c:axId val="1378683488"/>
        <c:axId val="1378668800"/>
      </c:lineChart>
      <c:catAx>
        <c:axId val="1378683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668800"/>
        <c:crosses val="autoZero"/>
        <c:auto val="1"/>
        <c:lblAlgn val="ctr"/>
        <c:lblOffset val="100"/>
        <c:tickLblSkip val="1"/>
        <c:tickMarkSkip val="1"/>
        <c:noMultiLvlLbl val="0"/>
      </c:catAx>
      <c:valAx>
        <c:axId val="13786688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68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5.29</c:v>
                </c:pt>
                <c:pt idx="1">
                  <c:v>4.7</c:v>
                </c:pt>
                <c:pt idx="2">
                  <c:v>3.44</c:v>
                </c:pt>
                <c:pt idx="3">
                  <c:v>2.9</c:v>
                </c:pt>
                <c:pt idx="4">
                  <c:v>4.99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8.85</c:v>
                </c:pt>
                <c:pt idx="1">
                  <c:v>9.19</c:v>
                </c:pt>
                <c:pt idx="2">
                  <c:v>9.48</c:v>
                </c:pt>
                <c:pt idx="3">
                  <c:v>11</c:v>
                </c:pt>
                <c:pt idx="4">
                  <c:v>11.99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8666576"/>
        <c:axId val="137866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c:v>
                </c:pt>
                <c:pt idx="1">
                  <c:v>-0.48</c:v>
                </c:pt>
                <c:pt idx="2">
                  <c:v>-1.18</c:v>
                </c:pt>
                <c:pt idx="3">
                  <c:v>1.07</c:v>
                </c:pt>
                <c:pt idx="4">
                  <c:v>3.95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8666576"/>
        <c:axId val="1378667120"/>
      </c:lineChart>
      <c:catAx>
        <c:axId val="137866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8667120"/>
        <c:crosses val="autoZero"/>
        <c:auto val="1"/>
        <c:lblAlgn val="ctr"/>
        <c:lblOffset val="100"/>
        <c:tickLblSkip val="1"/>
        <c:tickMarkSkip val="1"/>
        <c:noMultiLvlLbl val="0"/>
      </c:catAx>
      <c:valAx>
        <c:axId val="137866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66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0.77</c:v>
                </c:pt>
                <c:pt idx="2">
                  <c:v>#N/A</c:v>
                </c:pt>
                <c:pt idx="3">
                  <c:v>0.54</c:v>
                </c:pt>
                <c:pt idx="4">
                  <c:v>#N/A</c:v>
                </c:pt>
                <c:pt idx="5">
                  <c:v>0.87</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0.31</c:v>
                </c:pt>
                <c:pt idx="2">
                  <c:v>#N/A</c:v>
                </c:pt>
                <c:pt idx="3">
                  <c:v>0.03</c:v>
                </c:pt>
                <c:pt idx="4">
                  <c:v>#N/A</c:v>
                </c:pt>
                <c:pt idx="5">
                  <c:v>0.28999999999999998</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0.12</c:v>
                </c:pt>
                <c:pt idx="4">
                  <c:v>#N/A</c:v>
                </c:pt>
                <c:pt idx="5">
                  <c:v>0.13</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1.07</c:v>
                </c:pt>
                <c:pt idx="4">
                  <c:v>#N/A</c:v>
                </c:pt>
                <c:pt idx="5">
                  <c:v>0</c:v>
                </c:pt>
                <c:pt idx="6">
                  <c:v>#N/A</c:v>
                </c:pt>
                <c:pt idx="7">
                  <c:v>0.35</c:v>
                </c:pt>
                <c:pt idx="8">
                  <c:v>#N/A</c:v>
                </c:pt>
                <c:pt idx="9">
                  <c:v>0.86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2.94</c:v>
                </c:pt>
                <c:pt idx="2">
                  <c:v>#N/A</c:v>
                </c:pt>
                <c:pt idx="3">
                  <c:v>1.78</c:v>
                </c:pt>
                <c:pt idx="4">
                  <c:v>#N/A</c:v>
                </c:pt>
                <c:pt idx="5">
                  <c:v>0.12</c:v>
                </c:pt>
                <c:pt idx="6">
                  <c:v>#N/A</c:v>
                </c:pt>
                <c:pt idx="7">
                  <c:v>0.35</c:v>
                </c:pt>
                <c:pt idx="8">
                  <c:v>#N/A</c:v>
                </c:pt>
                <c:pt idx="9">
                  <c:v>1.38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5.29</c:v>
                </c:pt>
                <c:pt idx="2">
                  <c:v>#N/A</c:v>
                </c:pt>
                <c:pt idx="3">
                  <c:v>4.7</c:v>
                </c:pt>
                <c:pt idx="4">
                  <c:v>#N/A</c:v>
                </c:pt>
                <c:pt idx="5">
                  <c:v>3.43</c:v>
                </c:pt>
                <c:pt idx="6">
                  <c:v>#N/A</c:v>
                </c:pt>
                <c:pt idx="7">
                  <c:v>2.9</c:v>
                </c:pt>
                <c:pt idx="8">
                  <c:v>#N/A</c:v>
                </c:pt>
                <c:pt idx="9">
                  <c:v>4.9800000000000004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12.21</c:v>
                </c:pt>
                <c:pt idx="2">
                  <c:v>#N/A</c:v>
                </c:pt>
                <c:pt idx="3">
                  <c:v>11.45</c:v>
                </c:pt>
                <c:pt idx="4">
                  <c:v>#N/A</c:v>
                </c:pt>
                <c:pt idx="5">
                  <c:v>12.4</c:v>
                </c:pt>
                <c:pt idx="6">
                  <c:v>#N/A</c:v>
                </c:pt>
                <c:pt idx="7">
                  <c:v>14.41</c:v>
                </c:pt>
                <c:pt idx="8">
                  <c:v>#N/A</c:v>
                </c:pt>
                <c:pt idx="9">
                  <c:v>16.02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37840640"/>
        <c:axId val="1537849344"/>
      </c:barChart>
      <c:catAx>
        <c:axId val="15378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7849344"/>
        <c:crosses val="autoZero"/>
        <c:auto val="1"/>
        <c:lblAlgn val="ctr"/>
        <c:lblOffset val="100"/>
        <c:tickLblSkip val="1"/>
        <c:tickMarkSkip val="1"/>
        <c:noMultiLvlLbl val="0"/>
      </c:catAx>
      <c:valAx>
        <c:axId val="153784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84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658</c:v>
                </c:pt>
                <c:pt idx="5">
                  <c:v>663</c:v>
                </c:pt>
                <c:pt idx="8">
                  <c:v>751</c:v>
                </c:pt>
                <c:pt idx="11">
                  <c:v>698</c:v>
                </c:pt>
                <c:pt idx="14">
                  <c:v>688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51</c:v>
                </c:pt>
                <c:pt idx="3">
                  <c:v>51</c:v>
                </c:pt>
                <c:pt idx="6">
                  <c:v>63</c:v>
                </c:pt>
                <c:pt idx="9">
                  <c:v>63</c:v>
                </c:pt>
                <c:pt idx="12">
                  <c:v>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129</c:v>
                </c:pt>
                <c:pt idx="3">
                  <c:v>143</c:v>
                </c:pt>
                <c:pt idx="6">
                  <c:v>144</c:v>
                </c:pt>
                <c:pt idx="9">
                  <c:v>172</c:v>
                </c:pt>
                <c:pt idx="12">
                  <c:v>167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883</c:v>
                </c:pt>
                <c:pt idx="3">
                  <c:v>863</c:v>
                </c:pt>
                <c:pt idx="6">
                  <c:v>760</c:v>
                </c:pt>
                <c:pt idx="9">
                  <c:v>718</c:v>
                </c:pt>
                <c:pt idx="12">
                  <c:v>733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37846080"/>
        <c:axId val="15378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405</c:v>
                </c:pt>
                <c:pt idx="2">
                  <c:v>#N/A</c:v>
                </c:pt>
                <c:pt idx="3">
                  <c:v>#N/A</c:v>
                </c:pt>
                <c:pt idx="4">
                  <c:v>394</c:v>
                </c:pt>
                <c:pt idx="5">
                  <c:v>#N/A</c:v>
                </c:pt>
                <c:pt idx="6">
                  <c:v>#N/A</c:v>
                </c:pt>
                <c:pt idx="7">
                  <c:v>216</c:v>
                </c:pt>
                <c:pt idx="8">
                  <c:v>#N/A</c:v>
                </c:pt>
                <c:pt idx="9">
                  <c:v>#N/A</c:v>
                </c:pt>
                <c:pt idx="10">
                  <c:v>255</c:v>
                </c:pt>
                <c:pt idx="11">
                  <c:v>#N/A</c:v>
                </c:pt>
                <c:pt idx="12">
                  <c:v>#N/A</c:v>
                </c:pt>
                <c:pt idx="13">
                  <c:v>275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37846080"/>
        <c:axId val="1537848256"/>
      </c:lineChart>
      <c:catAx>
        <c:axId val="15378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7848256"/>
        <c:crosses val="autoZero"/>
        <c:auto val="1"/>
        <c:lblAlgn val="ctr"/>
        <c:lblOffset val="100"/>
        <c:tickLblSkip val="1"/>
        <c:tickMarkSkip val="1"/>
        <c:noMultiLvlLbl val="0"/>
      </c:catAx>
      <c:valAx>
        <c:axId val="15378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8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7692</c:v>
                </c:pt>
                <c:pt idx="5">
                  <c:v>7744</c:v>
                </c:pt>
                <c:pt idx="8">
                  <c:v>7746</c:v>
                </c:pt>
                <c:pt idx="11">
                  <c:v>7892</c:v>
                </c:pt>
                <c:pt idx="14">
                  <c:v>8048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c:v>
                </c:pt>
                <c:pt idx="5">
                  <c:v>75</c:v>
                </c:pt>
                <c:pt idx="8">
                  <c:v>61</c:v>
                </c:pt>
                <c:pt idx="11">
                  <c:v>50</c:v>
                </c:pt>
                <c:pt idx="14">
                  <c:v>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3566</c:v>
                </c:pt>
                <c:pt idx="5">
                  <c:v>3921</c:v>
                </c:pt>
                <c:pt idx="8">
                  <c:v>4350</c:v>
                </c:pt>
                <c:pt idx="11">
                  <c:v>5052</c:v>
                </c:pt>
                <c:pt idx="14">
                  <c:v>5375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524</c:v>
                </c:pt>
                <c:pt idx="3">
                  <c:v>445</c:v>
                </c:pt>
                <c:pt idx="6">
                  <c:v>295</c:v>
                </c:pt>
                <c:pt idx="9">
                  <c:v>136</c:v>
                </c:pt>
                <c:pt idx="12">
                  <c:v>182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767</c:v>
                </c:pt>
                <c:pt idx="3">
                  <c:v>728</c:v>
                </c:pt>
                <c:pt idx="6">
                  <c:v>717</c:v>
                </c:pt>
                <c:pt idx="9">
                  <c:v>666</c:v>
                </c:pt>
                <c:pt idx="12">
                  <c:v>612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2461</c:v>
                </c:pt>
                <c:pt idx="3">
                  <c:v>2406</c:v>
                </c:pt>
                <c:pt idx="6">
                  <c:v>2480</c:v>
                </c:pt>
                <c:pt idx="9">
                  <c:v>2480</c:v>
                </c:pt>
                <c:pt idx="12">
                  <c:v>2472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7723</c:v>
                </c:pt>
                <c:pt idx="3">
                  <c:v>8185</c:v>
                </c:pt>
                <c:pt idx="6">
                  <c:v>8120</c:v>
                </c:pt>
                <c:pt idx="9">
                  <c:v>8195</c:v>
                </c:pt>
                <c:pt idx="12">
                  <c:v>8083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37841728"/>
        <c:axId val="1537837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130</c:v>
                </c:pt>
                <c:pt idx="2">
                  <c:v>#N/A</c:v>
                </c:pt>
                <c:pt idx="3">
                  <c:v>#N/A</c:v>
                </c:pt>
                <c:pt idx="4">
                  <c:v>24</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37841728"/>
        <c:axId val="1537837376"/>
      </c:lineChart>
      <c:catAx>
        <c:axId val="15378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7837376"/>
        <c:crosses val="autoZero"/>
        <c:auto val="1"/>
        <c:lblAlgn val="ctr"/>
        <c:lblOffset val="100"/>
        <c:tickLblSkip val="1"/>
        <c:tickMarkSkip val="1"/>
        <c:noMultiLvlLbl val="0"/>
      </c:catAx>
      <c:valAx>
        <c:axId val="153783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8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新規起債の発行を抑制し償還してきたが、新たに起債を発行したことにより元利償還が鈍化している。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（公営企業の元利償還に対する繰入金）</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下水道事業を整備推進しているため、下水道事業特別会計が増加傾向となっている。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（組合等が起こした地方債の元利償還金に対する負担金等）</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板野東部消防組合負担金であり、近年は若干の増加傾向となっている。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（算入公債費等）</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過去の起債に対する基準財政需要額であり、ほぼ横ばいで推移していたが、平成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年度は一時的に増加したが、平成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から</a:t>
          </a:r>
          <a:r>
            <a:rPr kumimoji="1" lang="ja-JP" altLang="ja-JP" sz="1100">
              <a:solidFill>
                <a:schemeClr val="dk1"/>
              </a:solidFill>
              <a:latin typeface="+mn-lt"/>
              <a:ea typeface="+mn-ea"/>
              <a:cs typeface="+mn-cs"/>
            </a:rPr>
            <a:t>は減少した。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（実質公債費比率の分子）</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元利償還金等は、着実に減少</a:t>
          </a:r>
          <a:r>
            <a:rPr kumimoji="1" lang="ja-JP" altLang="en-US" sz="1100">
              <a:solidFill>
                <a:schemeClr val="dk1"/>
              </a:solidFill>
              <a:latin typeface="+mn-lt"/>
              <a:ea typeface="+mn-ea"/>
              <a:cs typeface="+mn-cs"/>
            </a:rPr>
            <a:t>していたが、平成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年度からは、ほぼ横ばい</a:t>
          </a:r>
          <a:r>
            <a:rPr kumimoji="1" lang="ja-JP" altLang="en-US" sz="1100">
              <a:solidFill>
                <a:schemeClr val="dk1"/>
              </a:solidFill>
              <a:latin typeface="ＭＳ ゴシック" pitchFamily="49" charset="-128"/>
              <a:ea typeface="ＭＳ ゴシック" pitchFamily="49" charset="-128"/>
              <a:cs typeface="+mn-cs"/>
            </a:rPr>
            <a:t>で推移している。</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（一般会計に係る地方債の残高）</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新規起債の発行を行った</a:t>
          </a:r>
          <a:r>
            <a:rPr kumimoji="1" lang="ja-JP" altLang="en-US" sz="1200">
              <a:solidFill>
                <a:schemeClr val="dk1"/>
              </a:solidFill>
              <a:latin typeface="+mn-lt"/>
              <a:ea typeface="+mn-ea"/>
              <a:cs typeface="+mn-cs"/>
            </a:rPr>
            <a:t>が</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借入金額より償還額が上まったので、</a:t>
          </a:r>
          <a:r>
            <a:rPr kumimoji="1" lang="ja-JP" altLang="ja-JP" sz="1200">
              <a:solidFill>
                <a:schemeClr val="dk1"/>
              </a:solidFill>
              <a:latin typeface="+mn-lt"/>
              <a:ea typeface="+mn-ea"/>
              <a:cs typeface="+mn-cs"/>
            </a:rPr>
            <a:t>全体としては</a:t>
          </a:r>
          <a:r>
            <a:rPr kumimoji="1" lang="ja-JP" altLang="en-US" sz="1200">
              <a:solidFill>
                <a:schemeClr val="dk1"/>
              </a:solidFill>
              <a:latin typeface="+mn-lt"/>
              <a:ea typeface="+mn-ea"/>
              <a:cs typeface="+mn-cs"/>
            </a:rPr>
            <a:t>減額</a:t>
          </a:r>
          <a:r>
            <a:rPr kumimoji="1" lang="ja-JP" altLang="ja-JP" sz="1200">
              <a:solidFill>
                <a:schemeClr val="dk1"/>
              </a:solidFill>
              <a:latin typeface="+mn-lt"/>
              <a:ea typeface="+mn-ea"/>
              <a:cs typeface="+mn-cs"/>
            </a:rPr>
            <a:t>となった。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（公営企業債等繰入見込額）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下水道事業特別会計等の影響が大きいが、計画的な整備事業の執行により新規起債の発行抑制に努める。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（組合等の負担等見込額）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板野東部消防組合負担金であり、徐々に減少している。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（退職手当負担見込額）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定員管理に基づき、減少傾向にある。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（充当可能基金）</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財政調整基金等、徐々に積立額が増加している。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（充当可能特定歳入）</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町営住宅使用料等が年々減少しているため、減少している。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（基準財政需要額歳入見込額）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起債発行のため若干増加した。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（将来負担比率の分子）</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地方債の現在の残高は増加しているが、充当可能財源が増加しているため、減少傾向にある。</a:t>
          </a:r>
          <a:endParaRPr kumimoji="1" lang="en-US" altLang="ja-JP" sz="12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徳島県藍住町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34,958
34,762
16.27
10,507,673
10,021,620
336,468
6,746,716
8,083,126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類似団体平均より</a:t>
          </a:r>
          <a:r>
            <a:rPr kumimoji="1" lang="en-US" altLang="ja-JP" sz="1400">
              <a:solidFill>
                <a:schemeClr val="dk1"/>
              </a:solidFill>
              <a:latin typeface="+mn-lt"/>
              <a:ea typeface="+mn-ea"/>
              <a:cs typeface="+mn-cs"/>
            </a:rPr>
            <a:t>0.05</a:t>
          </a:r>
          <a:r>
            <a:rPr kumimoji="1" lang="ja-JP" altLang="ja-JP" sz="1400">
              <a:solidFill>
                <a:schemeClr val="dk1"/>
              </a:solidFill>
              <a:latin typeface="+mn-lt"/>
              <a:ea typeface="+mn-ea"/>
              <a:cs typeface="+mn-cs"/>
            </a:rPr>
            <a:t>上回って、</a:t>
          </a:r>
          <a:r>
            <a:rPr kumimoji="1" lang="ja-JP" altLang="en-US" sz="1400">
              <a:solidFill>
                <a:schemeClr val="dk1"/>
              </a:solidFill>
              <a:latin typeface="+mn-lt"/>
              <a:ea typeface="+mn-ea"/>
              <a:cs typeface="+mn-cs"/>
            </a:rPr>
            <a:t>前年度と財政力指数は同じとなった</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町民税、固定資産税等の伸びが主な理由となり、基準財政収入額の増額が財政力指数を押し上げる要因となった。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今後は、行財政改革基本計画に沿った行政の効率化に努めることにより、財政の健全化を推進するとともに、自主財源の確保に努める。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52211</xdr:rowOff>
    </xdr:to>
    <xdr:cxnSp macro="">
      <xdr:nvCxnSpPr>
        <xdr:cNvPr id="68" name="直線コネクタ 67"/>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92428</xdr:rowOff>
    </xdr:to>
    <xdr:cxnSp macro="">
      <xdr:nvCxnSpPr>
        <xdr:cNvPr id="74" name="直線コネクタ 73"/>
        <xdr:cNvCxnSpPr/>
      </xdr:nvCxnSpPr>
      <xdr:spPr>
        <a:xfrm flipV="1">
          <a:off x="2336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投資的経費が増額になったため、一時的に経常収支比率が改善しているが、補助費等や扶助費が増加傾向となっている。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引き続き財政構造の弾力性を確保するため、全事業を精査し、優先度の低い事務事業については、縮小・廃止を図り経常経費の縮減に努める。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68580</xdr:rowOff>
    </xdr:to>
    <xdr:cxnSp macro="">
      <xdr:nvCxnSpPr>
        <xdr:cNvPr id="129" name="直線コネクタ 128"/>
        <xdr:cNvCxnSpPr/>
      </xdr:nvCxnSpPr>
      <xdr:spPr>
        <a:xfrm>
          <a:off x="4114800" y="1060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64</xdr:row>
      <xdr:rowOff>58674</xdr:rowOff>
    </xdr:to>
    <xdr:cxnSp macro="">
      <xdr:nvCxnSpPr>
        <xdr:cNvPr id="132" name="直線コネクタ 131"/>
        <xdr:cNvCxnSpPr/>
      </xdr:nvCxnSpPr>
      <xdr:spPr>
        <a:xfrm flipV="1">
          <a:off x="3225800" y="10601960"/>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64</xdr:row>
      <xdr:rowOff>58674</xdr:rowOff>
    </xdr:to>
    <xdr:cxnSp macro="">
      <xdr:nvCxnSpPr>
        <xdr:cNvPr id="135" name="直線コネクタ 134"/>
        <xdr:cNvCxnSpPr/>
      </xdr:nvCxnSpPr>
      <xdr:spPr>
        <a:xfrm>
          <a:off x="2336800" y="108963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63</xdr:row>
      <xdr:rowOff>94996</xdr:rowOff>
    </xdr:to>
    <xdr:cxnSp macro="">
      <xdr:nvCxnSpPr>
        <xdr:cNvPr id="138" name="直線コネクタ 137"/>
        <xdr:cNvCxnSpPr/>
      </xdr:nvCxnSpPr>
      <xdr:spPr>
        <a:xfrm>
          <a:off x="1447800" y="107370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0" name="円/楕円 149"/>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1" name="テキスト ボックス 150"/>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2" name="円/楕円 151"/>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3" name="テキスト ボックス 152"/>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4" name="円/楕円 153"/>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155973</xdr:rowOff>
    </xdr:from>
    <xdr:ext cx="762000" cy="259045"/>
    <xdr:sp macro="" textlink="">
      <xdr:nvSpPr>
        <xdr:cNvPr id="155" name="テキスト ボックス 154"/>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6" name="円/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類似団体と比較して、人件費・物件費が低くなっているのは、定員管理の適正化を図り、人件費を抑制してきた効果と思われる。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今後も、職員の定員管理を適切に行いコスト縮減に努める。</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160342</xdr:rowOff>
    </xdr:from>
    <xdr:to>
      <xdr:col>7</xdr:col>
      <xdr:colOff>152400</xdr:colOff>
      <xdr:row>81</xdr:row>
      <xdr:rowOff>20478</xdr:rowOff>
    </xdr:to>
    <xdr:cxnSp macro="">
      <xdr:nvCxnSpPr>
        <xdr:cNvPr id="190" name="直線コネクタ 189"/>
        <xdr:cNvCxnSpPr/>
      </xdr:nvCxnSpPr>
      <xdr:spPr>
        <a:xfrm flipV="1">
          <a:off x="4114800" y="13876342"/>
          <a:ext cx="8382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20478</xdr:rowOff>
    </xdr:from>
    <xdr:to>
      <xdr:col>6</xdr:col>
      <xdr:colOff>0</xdr:colOff>
      <xdr:row>81</xdr:row>
      <xdr:rowOff>92351</xdr:rowOff>
    </xdr:to>
    <xdr:cxnSp macro="">
      <xdr:nvCxnSpPr>
        <xdr:cNvPr id="193" name="直線コネクタ 192"/>
        <xdr:cNvCxnSpPr/>
      </xdr:nvCxnSpPr>
      <xdr:spPr>
        <a:xfrm flipV="1">
          <a:off x="3225800" y="13907928"/>
          <a:ext cx="889000" cy="7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42731</xdr:rowOff>
    </xdr:from>
    <xdr:to>
      <xdr:col>4</xdr:col>
      <xdr:colOff>482600</xdr:colOff>
      <xdr:row>81</xdr:row>
      <xdr:rowOff>92351</xdr:rowOff>
    </xdr:to>
    <xdr:cxnSp macro="">
      <xdr:nvCxnSpPr>
        <xdr:cNvPr id="196" name="直線コネクタ 195"/>
        <xdr:cNvCxnSpPr/>
      </xdr:nvCxnSpPr>
      <xdr:spPr>
        <a:xfrm>
          <a:off x="2336800" y="13930181"/>
          <a:ext cx="889000" cy="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42731</xdr:rowOff>
    </xdr:from>
    <xdr:to>
      <xdr:col>3</xdr:col>
      <xdr:colOff>279400</xdr:colOff>
      <xdr:row>81</xdr:row>
      <xdr:rowOff>45298</xdr:rowOff>
    </xdr:to>
    <xdr:cxnSp macro="">
      <xdr:nvCxnSpPr>
        <xdr:cNvPr id="199" name="直線コネクタ 198"/>
        <xdr:cNvCxnSpPr/>
      </xdr:nvCxnSpPr>
      <xdr:spPr>
        <a:xfrm flipV="1">
          <a:off x="1447800" y="13930181"/>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109542</xdr:rowOff>
    </xdr:from>
    <xdr:to>
      <xdr:col>7</xdr:col>
      <xdr:colOff>203200</xdr:colOff>
      <xdr:row>81</xdr:row>
      <xdr:rowOff>39692</xdr:rowOff>
    </xdr:to>
    <xdr:sp macro="" textlink="">
      <xdr:nvSpPr>
        <xdr:cNvPr id="209" name="円/楕円 208"/>
        <xdr:cNvSpPr/>
      </xdr:nvSpPr>
      <xdr:spPr>
        <a:xfrm>
          <a:off x="4902200" y="138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30819</xdr:rowOff>
    </xdr:from>
    <xdr:ext cx="762000" cy="259045"/>
    <xdr:sp macro="" textlink="">
      <xdr:nvSpPr>
        <xdr:cNvPr id="210" name="人件費・物件費等の状況該当値テキスト"/>
        <xdr:cNvSpPr txBox="1"/>
      </xdr:nvSpPr>
      <xdr:spPr>
        <a:xfrm>
          <a:off x="5041900" y="1374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141128</xdr:rowOff>
    </xdr:from>
    <xdr:to>
      <xdr:col>6</xdr:col>
      <xdr:colOff>50800</xdr:colOff>
      <xdr:row>81</xdr:row>
      <xdr:rowOff>71278</xdr:rowOff>
    </xdr:to>
    <xdr:sp macro="" textlink="">
      <xdr:nvSpPr>
        <xdr:cNvPr id="211" name="円/楕円 210"/>
        <xdr:cNvSpPr/>
      </xdr:nvSpPr>
      <xdr:spPr>
        <a:xfrm>
          <a:off x="4064000" y="138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81455</xdr:rowOff>
    </xdr:from>
    <xdr:ext cx="736600" cy="259045"/>
    <xdr:sp macro="" textlink="">
      <xdr:nvSpPr>
        <xdr:cNvPr id="212" name="テキスト ボックス 211"/>
        <xdr:cNvSpPr txBox="1"/>
      </xdr:nvSpPr>
      <xdr:spPr>
        <a:xfrm>
          <a:off x="3733800" y="1362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41551</xdr:rowOff>
    </xdr:from>
    <xdr:to>
      <xdr:col>4</xdr:col>
      <xdr:colOff>533400</xdr:colOff>
      <xdr:row>81</xdr:row>
      <xdr:rowOff>143151</xdr:rowOff>
    </xdr:to>
    <xdr:sp macro="" textlink="">
      <xdr:nvSpPr>
        <xdr:cNvPr id="213" name="円/楕円 212"/>
        <xdr:cNvSpPr/>
      </xdr:nvSpPr>
      <xdr:spPr>
        <a:xfrm>
          <a:off x="3175000" y="139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127928</xdr:rowOff>
    </xdr:from>
    <xdr:ext cx="762000" cy="259045"/>
    <xdr:sp macro="" textlink="">
      <xdr:nvSpPr>
        <xdr:cNvPr id="214" name="テキスト ボックス 213"/>
        <xdr:cNvSpPr txBox="1"/>
      </xdr:nvSpPr>
      <xdr:spPr>
        <a:xfrm>
          <a:off x="2844800" y="140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163381</xdr:rowOff>
    </xdr:from>
    <xdr:to>
      <xdr:col>3</xdr:col>
      <xdr:colOff>330200</xdr:colOff>
      <xdr:row>81</xdr:row>
      <xdr:rowOff>93531</xdr:rowOff>
    </xdr:to>
    <xdr:sp macro="" textlink="">
      <xdr:nvSpPr>
        <xdr:cNvPr id="215" name="円/楕円 214"/>
        <xdr:cNvSpPr/>
      </xdr:nvSpPr>
      <xdr:spPr>
        <a:xfrm>
          <a:off x="2286000" y="13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78308</xdr:rowOff>
    </xdr:from>
    <xdr:ext cx="762000" cy="259045"/>
    <xdr:sp macro="" textlink="">
      <xdr:nvSpPr>
        <xdr:cNvPr id="216" name="テキスト ボックス 215"/>
        <xdr:cNvSpPr txBox="1"/>
      </xdr:nvSpPr>
      <xdr:spPr>
        <a:xfrm>
          <a:off x="1955800" y="1396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165948</xdr:rowOff>
    </xdr:from>
    <xdr:to>
      <xdr:col>2</xdr:col>
      <xdr:colOff>127000</xdr:colOff>
      <xdr:row>81</xdr:row>
      <xdr:rowOff>96098</xdr:rowOff>
    </xdr:to>
    <xdr:sp macro="" textlink="">
      <xdr:nvSpPr>
        <xdr:cNvPr id="217" name="円/楕円 216"/>
        <xdr:cNvSpPr/>
      </xdr:nvSpPr>
      <xdr:spPr>
        <a:xfrm>
          <a:off x="1397000" y="138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80875</xdr:rowOff>
    </xdr:from>
    <xdr:ext cx="762000" cy="259045"/>
    <xdr:sp macro="" textlink="">
      <xdr:nvSpPr>
        <xdr:cNvPr id="218" name="テキスト ボックス 217"/>
        <xdr:cNvSpPr txBox="1"/>
      </xdr:nvSpPr>
      <xdr:spPr>
        <a:xfrm>
          <a:off x="1066800" y="1396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旧来からの給与体系により、ラスパイレス指数は</a:t>
          </a:r>
          <a:r>
            <a:rPr kumimoji="1" lang="en-US" altLang="ja-JP" sz="1400">
              <a:solidFill>
                <a:schemeClr val="dk1"/>
              </a:solidFill>
              <a:latin typeface="+mn-lt"/>
              <a:ea typeface="+mn-ea"/>
              <a:cs typeface="+mn-cs"/>
            </a:rPr>
            <a:t>96.1</a:t>
          </a:r>
          <a:r>
            <a:rPr kumimoji="1" lang="ja-JP" altLang="ja-JP" sz="1400">
              <a:solidFill>
                <a:schemeClr val="dk1"/>
              </a:solidFill>
              <a:latin typeface="+mn-lt"/>
              <a:ea typeface="+mn-ea"/>
              <a:cs typeface="+mn-cs"/>
            </a:rPr>
            <a:t>となり、類似団体平均より低く抑えている。新規職員の採用抑制に努めるなど、より一層の給与の適正化に努める。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42334</xdr:rowOff>
    </xdr:to>
    <xdr:cxnSp macro="">
      <xdr:nvCxnSpPr>
        <xdr:cNvPr id="254" name="直線コネクタ 253"/>
        <xdr:cNvCxnSpPr/>
      </xdr:nvCxnSpPr>
      <xdr:spPr>
        <a:xfrm>
          <a:off x="16179800" y="14340718"/>
          <a:ext cx="8382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121859</xdr:rowOff>
    </xdr:to>
    <xdr:cxnSp macro="">
      <xdr:nvCxnSpPr>
        <xdr:cNvPr id="257" name="直線コネクタ 256"/>
        <xdr:cNvCxnSpPr/>
      </xdr:nvCxnSpPr>
      <xdr:spPr>
        <a:xfrm flipV="1">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144841</xdr:rowOff>
    </xdr:to>
    <xdr:cxnSp macro="">
      <xdr:nvCxnSpPr>
        <xdr:cNvPr id="260" name="直線コネクタ 259"/>
        <xdr:cNvCxnSpPr/>
      </xdr:nvCxnSpPr>
      <xdr:spPr>
        <a:xfrm flipV="1">
          <a:off x="14401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23888</xdr:rowOff>
    </xdr:to>
    <xdr:cxnSp macro="">
      <xdr:nvCxnSpPr>
        <xdr:cNvPr id="263" name="直線コネクタ 262"/>
        <xdr:cNvCxnSpPr/>
      </xdr:nvCxnSpPr>
      <xdr:spPr>
        <a:xfrm flipV="1">
          <a:off x="13512800" y="14375191"/>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4"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5" name="円/楕円 274"/>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6" name="テキスト ボックス 275"/>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7" name="円/楕円 276"/>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78" name="テキスト ボックス 277"/>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79" name="円/楕円 278"/>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80" name="テキスト ボックス 279"/>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1" name="円/楕円 280"/>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2" name="テキスト ボックス 281"/>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集中改革プランにおいて、職員の削減を行った結果、類似団体平均を下回る水準を維持している。行財政改革基本計画の新たな定員適正化計画に沿って、退職者の不補充、業務の効率化及び民間委託の推進により削減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84818</xdr:rowOff>
    </xdr:from>
    <xdr:to>
      <xdr:col>24</xdr:col>
      <xdr:colOff>558800</xdr:colOff>
      <xdr:row>59</xdr:row>
      <xdr:rowOff>102053</xdr:rowOff>
    </xdr:to>
    <xdr:cxnSp macro="">
      <xdr:nvCxnSpPr>
        <xdr:cNvPr id="319" name="直線コネクタ 318"/>
        <xdr:cNvCxnSpPr/>
      </xdr:nvCxnSpPr>
      <xdr:spPr>
        <a:xfrm flipV="1">
          <a:off x="16179800" y="1020036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102053</xdr:rowOff>
    </xdr:from>
    <xdr:to>
      <xdr:col>23</xdr:col>
      <xdr:colOff>406400</xdr:colOff>
      <xdr:row>59</xdr:row>
      <xdr:rowOff>153760</xdr:rowOff>
    </xdr:to>
    <xdr:cxnSp macro="">
      <xdr:nvCxnSpPr>
        <xdr:cNvPr id="322" name="直線コネクタ 321"/>
        <xdr:cNvCxnSpPr/>
      </xdr:nvCxnSpPr>
      <xdr:spPr>
        <a:xfrm flipV="1">
          <a:off x="15290800" y="10217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153760</xdr:rowOff>
    </xdr:from>
    <xdr:to>
      <xdr:col>22</xdr:col>
      <xdr:colOff>203200</xdr:colOff>
      <xdr:row>60</xdr:row>
      <xdr:rowOff>37465</xdr:rowOff>
    </xdr:to>
    <xdr:cxnSp macro="">
      <xdr:nvCxnSpPr>
        <xdr:cNvPr id="325" name="直線コネクタ 324"/>
        <xdr:cNvCxnSpPr/>
      </xdr:nvCxnSpPr>
      <xdr:spPr>
        <a:xfrm flipV="1">
          <a:off x="14401800" y="1026931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23676</xdr:rowOff>
    </xdr:from>
    <xdr:to>
      <xdr:col>21</xdr:col>
      <xdr:colOff>0</xdr:colOff>
      <xdr:row>60</xdr:row>
      <xdr:rowOff>37465</xdr:rowOff>
    </xdr:to>
    <xdr:cxnSp macro="">
      <xdr:nvCxnSpPr>
        <xdr:cNvPr id="328" name="直線コネクタ 327"/>
        <xdr:cNvCxnSpPr/>
      </xdr:nvCxnSpPr>
      <xdr:spPr>
        <a:xfrm>
          <a:off x="13512800" y="1031067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34018</xdr:rowOff>
    </xdr:from>
    <xdr:to>
      <xdr:col>24</xdr:col>
      <xdr:colOff>609600</xdr:colOff>
      <xdr:row>59</xdr:row>
      <xdr:rowOff>135618</xdr:rowOff>
    </xdr:to>
    <xdr:sp macro="" textlink="">
      <xdr:nvSpPr>
        <xdr:cNvPr id="338" name="円/楕円 337"/>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50545</xdr:rowOff>
    </xdr:from>
    <xdr:ext cx="762000" cy="259045"/>
    <xdr:sp macro="" textlink="">
      <xdr:nvSpPr>
        <xdr:cNvPr id="339" name="定員管理の状況該当値テキスト"/>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51253</xdr:rowOff>
    </xdr:from>
    <xdr:to>
      <xdr:col>23</xdr:col>
      <xdr:colOff>457200</xdr:colOff>
      <xdr:row>59</xdr:row>
      <xdr:rowOff>152853</xdr:rowOff>
    </xdr:to>
    <xdr:sp macro="" textlink="">
      <xdr:nvSpPr>
        <xdr:cNvPr id="340" name="円/楕円 339"/>
        <xdr:cNvSpPr/>
      </xdr:nvSpPr>
      <xdr:spPr>
        <a:xfrm>
          <a:off x="16129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163030</xdr:rowOff>
    </xdr:from>
    <xdr:ext cx="736600" cy="259045"/>
    <xdr:sp macro="" textlink="">
      <xdr:nvSpPr>
        <xdr:cNvPr id="341" name="テキスト ボックス 340"/>
        <xdr:cNvSpPr txBox="1"/>
      </xdr:nvSpPr>
      <xdr:spPr>
        <a:xfrm>
          <a:off x="15798800" y="993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102960</xdr:rowOff>
    </xdr:from>
    <xdr:to>
      <xdr:col>22</xdr:col>
      <xdr:colOff>254000</xdr:colOff>
      <xdr:row>60</xdr:row>
      <xdr:rowOff>33110</xdr:rowOff>
    </xdr:to>
    <xdr:sp macro="" textlink="">
      <xdr:nvSpPr>
        <xdr:cNvPr id="342" name="円/楕円 341"/>
        <xdr:cNvSpPr/>
      </xdr:nvSpPr>
      <xdr:spPr>
        <a:xfrm>
          <a:off x="15240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43287</xdr:rowOff>
    </xdr:from>
    <xdr:ext cx="762000" cy="259045"/>
    <xdr:sp macro="" textlink="">
      <xdr:nvSpPr>
        <xdr:cNvPr id="343" name="テキスト ボックス 342"/>
        <xdr:cNvSpPr txBox="1"/>
      </xdr:nvSpPr>
      <xdr:spPr>
        <a:xfrm>
          <a:off x="14909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158115</xdr:rowOff>
    </xdr:from>
    <xdr:to>
      <xdr:col>21</xdr:col>
      <xdr:colOff>50800</xdr:colOff>
      <xdr:row>60</xdr:row>
      <xdr:rowOff>88265</xdr:rowOff>
    </xdr:to>
    <xdr:sp macro="" textlink="">
      <xdr:nvSpPr>
        <xdr:cNvPr id="344" name="円/楕円 343"/>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98442</xdr:rowOff>
    </xdr:from>
    <xdr:ext cx="762000" cy="259045"/>
    <xdr:sp macro="" textlink="">
      <xdr:nvSpPr>
        <xdr:cNvPr id="345" name="テキスト ボックス 344"/>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144326</xdr:rowOff>
    </xdr:from>
    <xdr:to>
      <xdr:col>19</xdr:col>
      <xdr:colOff>533400</xdr:colOff>
      <xdr:row>60</xdr:row>
      <xdr:rowOff>74476</xdr:rowOff>
    </xdr:to>
    <xdr:sp macro="" textlink="">
      <xdr:nvSpPr>
        <xdr:cNvPr id="346" name="円/楕円 345"/>
        <xdr:cNvSpPr/>
      </xdr:nvSpPr>
      <xdr:spPr>
        <a:xfrm>
          <a:off x="13462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84653</xdr:rowOff>
    </xdr:from>
    <xdr:ext cx="762000" cy="259045"/>
    <xdr:sp macro="" textlink="">
      <xdr:nvSpPr>
        <xdr:cNvPr id="347" name="テキスト ボックス 346"/>
        <xdr:cNvSpPr txBox="1"/>
      </xdr:nvSpPr>
      <xdr:spPr>
        <a:xfrm>
          <a:off x="13131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起債抑制策により類似団体を下回っているが、繰上償還を実施するとともに、普通建設事業の整理・縮小を図るなどして、地方債の発行抑制を図り、計画的な財源の確保に努める。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47498</xdr:rowOff>
    </xdr:to>
    <xdr:cxnSp macro="">
      <xdr:nvCxnSpPr>
        <xdr:cNvPr id="379" name="直線コネクタ 378"/>
        <xdr:cNvCxnSpPr/>
      </xdr:nvCxnSpPr>
      <xdr:spPr>
        <a:xfrm flipV="1">
          <a:off x="16179800" y="66761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39</xdr:row>
      <xdr:rowOff>144018</xdr:rowOff>
    </xdr:to>
    <xdr:cxnSp macro="">
      <xdr:nvCxnSpPr>
        <xdr:cNvPr id="382" name="直線コネクタ 381"/>
        <xdr:cNvCxnSpPr/>
      </xdr:nvCxnSpPr>
      <xdr:spPr>
        <a:xfrm flipV="1">
          <a:off x="15290800" y="673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88392</xdr:rowOff>
    </xdr:to>
    <xdr:cxnSp macro="">
      <xdr:nvCxnSpPr>
        <xdr:cNvPr id="385" name="直線コネクタ 384"/>
        <xdr:cNvCxnSpPr/>
      </xdr:nvCxnSpPr>
      <xdr:spPr>
        <a:xfrm flipV="1">
          <a:off x="14401800" y="68305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40</xdr:row>
      <xdr:rowOff>127000</xdr:rowOff>
    </xdr:to>
    <xdr:cxnSp macro="">
      <xdr:nvCxnSpPr>
        <xdr:cNvPr id="388" name="直線コネクタ 387"/>
        <xdr:cNvCxnSpPr/>
      </xdr:nvCxnSpPr>
      <xdr:spPr>
        <a:xfrm flipV="1">
          <a:off x="13512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8" name="円/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0" name="円/楕円 399"/>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1" name="テキスト ボックス 400"/>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2" name="円/楕円 401"/>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3" name="テキスト ボックス 402"/>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4" name="円/楕円 403"/>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5" name="テキスト ボックス 40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6" name="円/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前年度に引き続き将来負担額がマイナスになり良好に推移している。　</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類似団体平均を下回っている主な要因としては、財政調整基金及び特定目的基金の積み立てによる充当可能金の増額等が考えられる。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今後も、義務的経費の削減を中心とする行財政改革を進め、計画的な財政運営に努める。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54661</xdr:rowOff>
    </xdr:from>
    <xdr:to>
      <xdr:col>21</xdr:col>
      <xdr:colOff>0</xdr:colOff>
      <xdr:row>14</xdr:row>
      <xdr:rowOff>73000</xdr:rowOff>
    </xdr:to>
    <xdr:cxnSp macro="">
      <xdr:nvCxnSpPr>
        <xdr:cNvPr id="439" name="直線コネクタ 438"/>
        <xdr:cNvCxnSpPr/>
      </xdr:nvCxnSpPr>
      <xdr:spPr>
        <a:xfrm flipV="1">
          <a:off x="13512800" y="2454961"/>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2" name="フローチャート : 判断 441"/>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3" name="テキスト ボックス 442"/>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6" name="フローチャート : 判断 445"/>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47" name="テキスト ボックス 446"/>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8" name="フローチャート : 判断 447"/>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9" name="テキスト ボックス 448"/>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3861</xdr:rowOff>
    </xdr:from>
    <xdr:to>
      <xdr:col>21</xdr:col>
      <xdr:colOff>50800</xdr:colOff>
      <xdr:row>14</xdr:row>
      <xdr:rowOff>105461</xdr:rowOff>
    </xdr:to>
    <xdr:sp macro="" textlink="">
      <xdr:nvSpPr>
        <xdr:cNvPr id="455" name="円/楕円 454"/>
        <xdr:cNvSpPr/>
      </xdr:nvSpPr>
      <xdr:spPr>
        <a:xfrm>
          <a:off x="14351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115638</xdr:rowOff>
    </xdr:from>
    <xdr:ext cx="762000" cy="259045"/>
    <xdr:sp macro="" textlink="">
      <xdr:nvSpPr>
        <xdr:cNvPr id="456" name="テキスト ボックス 455"/>
        <xdr:cNvSpPr txBox="1"/>
      </xdr:nvSpPr>
      <xdr:spPr>
        <a:xfrm>
          <a:off x="14020800" y="217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22200</xdr:rowOff>
    </xdr:from>
    <xdr:to>
      <xdr:col>19</xdr:col>
      <xdr:colOff>533400</xdr:colOff>
      <xdr:row>14</xdr:row>
      <xdr:rowOff>123800</xdr:rowOff>
    </xdr:to>
    <xdr:sp macro="" textlink="">
      <xdr:nvSpPr>
        <xdr:cNvPr id="457" name="円/楕円 456"/>
        <xdr:cNvSpPr/>
      </xdr:nvSpPr>
      <xdr:spPr>
        <a:xfrm>
          <a:off x="13462000" y="24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133977</xdr:rowOff>
    </xdr:from>
    <xdr:ext cx="762000" cy="259045"/>
    <xdr:sp macro="" textlink="">
      <xdr:nvSpPr>
        <xdr:cNvPr id="458" name="テキスト ボックス 457"/>
        <xdr:cNvSpPr txBox="1"/>
      </xdr:nvSpPr>
      <xdr:spPr>
        <a:xfrm>
          <a:off x="13131800" y="21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徳島県藍住町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34,958
34,762
16.27
10,507,673
10,021,620
336,468
6,746,716
8,083,126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24</a:t>
          </a:r>
          <a:r>
            <a:rPr kumimoji="1" lang="ja-JP" altLang="ja-JP" sz="1400">
              <a:solidFill>
                <a:schemeClr val="dk1"/>
              </a:solidFill>
              <a:latin typeface="+mn-lt"/>
              <a:ea typeface="+mn-ea"/>
              <a:cs typeface="+mn-cs"/>
            </a:rPr>
            <a:t>年度から比べると改善され、類似団体と比べ</a:t>
          </a:r>
          <a:r>
            <a:rPr kumimoji="1" lang="ja-JP" altLang="en-US" sz="1400">
              <a:solidFill>
                <a:schemeClr val="dk1"/>
              </a:solidFill>
              <a:latin typeface="+mn-lt"/>
              <a:ea typeface="+mn-ea"/>
              <a:cs typeface="+mn-cs"/>
            </a:rPr>
            <a:t>ても同程度の</a:t>
          </a:r>
          <a:r>
            <a:rPr kumimoji="1" lang="ja-JP" altLang="ja-JP" sz="1400">
              <a:solidFill>
                <a:schemeClr val="dk1"/>
              </a:solidFill>
              <a:latin typeface="+mn-lt"/>
              <a:ea typeface="+mn-ea"/>
              <a:cs typeface="+mn-cs"/>
            </a:rPr>
            <a:t>水準に</a:t>
          </a:r>
          <a:r>
            <a:rPr kumimoji="1" lang="ja-JP" altLang="en-US" sz="1400">
              <a:solidFill>
                <a:schemeClr val="dk1"/>
              </a:solidFill>
              <a:latin typeface="+mn-lt"/>
              <a:ea typeface="+mn-ea"/>
              <a:cs typeface="+mn-cs"/>
            </a:rPr>
            <a:t>なった。</a:t>
          </a:r>
          <a:endParaRPr kumimoji="1"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集中改革プランに基づき、全ての業務に民間委託等の有効性について検討</a:t>
          </a:r>
          <a:r>
            <a:rPr kumimoji="1" lang="ja-JP" altLang="en-US" sz="1400">
              <a:solidFill>
                <a:schemeClr val="dk1"/>
              </a:solidFill>
              <a:latin typeface="+mn-lt"/>
              <a:ea typeface="+mn-ea"/>
              <a:cs typeface="+mn-cs"/>
            </a:rPr>
            <a:t>し、適正な定員管理に努める。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78994</xdr:rowOff>
    </xdr:to>
    <xdr:cxnSp macro="">
      <xdr:nvCxnSpPr>
        <xdr:cNvPr id="64" name="直線コネクタ 63"/>
        <xdr:cNvCxnSpPr/>
      </xdr:nvCxnSpPr>
      <xdr:spPr>
        <a:xfrm flipV="1">
          <a:off x="3987800" y="63174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165862</xdr:rowOff>
    </xdr:to>
    <xdr:cxnSp macro="">
      <xdr:nvCxnSpPr>
        <xdr:cNvPr id="67" name="直線コネクタ 66"/>
        <xdr:cNvCxnSpPr/>
      </xdr:nvCxnSpPr>
      <xdr:spPr>
        <a:xfrm flipV="1">
          <a:off x="3098800" y="6422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165862</xdr:rowOff>
    </xdr:to>
    <xdr:cxnSp macro="">
      <xdr:nvCxnSpPr>
        <xdr:cNvPr id="70" name="直線コネクタ 69"/>
        <xdr:cNvCxnSpPr/>
      </xdr:nvCxnSpPr>
      <xdr:spPr>
        <a:xfrm>
          <a:off x="2209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143002</xdr:rowOff>
    </xdr:to>
    <xdr:cxnSp macro="">
      <xdr:nvCxnSpPr>
        <xdr:cNvPr id="73" name="直線コネクタ 72"/>
        <xdr:cNvCxnSpPr/>
      </xdr:nvCxnSpPr>
      <xdr:spPr>
        <a:xfrm flipV="1">
          <a:off x="1320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5" name="円/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92202</xdr:rowOff>
    </xdr:from>
    <xdr:to>
      <xdr:col>1</xdr:col>
      <xdr:colOff>676275</xdr:colOff>
      <xdr:row>38</xdr:row>
      <xdr:rowOff>22352</xdr:rowOff>
    </xdr:to>
    <xdr:sp macro="" textlink="">
      <xdr:nvSpPr>
        <xdr:cNvPr id="91" name="円/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前年度より</a:t>
          </a:r>
          <a:r>
            <a:rPr kumimoji="1" lang="en-US" altLang="ja-JP" sz="1400">
              <a:solidFill>
                <a:schemeClr val="dk1"/>
              </a:solidFill>
              <a:latin typeface="+mn-lt"/>
              <a:ea typeface="+mn-ea"/>
              <a:cs typeface="+mn-cs"/>
            </a:rPr>
            <a:t>1.0</a:t>
          </a:r>
          <a:r>
            <a:rPr kumimoji="1" lang="ja-JP" altLang="en-US" sz="1400">
              <a:solidFill>
                <a:schemeClr val="dk1"/>
              </a:solidFill>
              <a:latin typeface="+mn-lt"/>
              <a:ea typeface="+mn-ea"/>
              <a:cs typeface="+mn-cs"/>
            </a:rPr>
            <a:t>％増加し、類似団体平均より</a:t>
          </a:r>
          <a:r>
            <a:rPr kumimoji="1" lang="en-US" altLang="ja-JP" sz="1400">
              <a:solidFill>
                <a:schemeClr val="dk1"/>
              </a:solidFill>
              <a:latin typeface="+mn-lt"/>
              <a:ea typeface="+mn-ea"/>
              <a:cs typeface="+mn-cs"/>
            </a:rPr>
            <a:t>0.3</a:t>
          </a:r>
          <a:r>
            <a:rPr kumimoji="1" lang="ja-JP" altLang="en-US" sz="1400">
              <a:solidFill>
                <a:schemeClr val="dk1"/>
              </a:solidFill>
              <a:latin typeface="+mn-lt"/>
              <a:ea typeface="+mn-ea"/>
              <a:cs typeface="+mn-cs"/>
            </a:rPr>
            <a:t>％増加した。</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正規職員数を抑制した結果、臨時職員の増加やセキュリティ強化事業の拡大により、経費が増加したことが要因と考察する。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a:t>
          </a:r>
          <a:r>
            <a:rPr kumimoji="1" lang="ja-JP" altLang="en-US" sz="1400">
              <a:solidFill>
                <a:schemeClr val="dk1"/>
              </a:solidFill>
              <a:latin typeface="+mn-lt"/>
              <a:ea typeface="+mn-ea"/>
              <a:cs typeface="+mn-cs"/>
            </a:rPr>
            <a:t>増加が見込まれるため</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契約方法や事業の改善等コスト縮減に努め、数値の改善</a:t>
          </a:r>
          <a:r>
            <a:rPr kumimoji="1" lang="ja-JP" altLang="ja-JP" sz="1400">
              <a:solidFill>
                <a:schemeClr val="dk1"/>
              </a:solidFill>
              <a:latin typeface="+mn-lt"/>
              <a:ea typeface="+mn-ea"/>
              <a:cs typeface="+mn-cs"/>
            </a:rPr>
            <a:t>を図る。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16</xdr:row>
      <xdr:rowOff>20320</xdr:rowOff>
    </xdr:to>
    <xdr:cxnSp macro="">
      <xdr:nvCxnSpPr>
        <xdr:cNvPr id="125" name="直線コネクタ 124"/>
        <xdr:cNvCxnSpPr/>
      </xdr:nvCxnSpPr>
      <xdr:spPr>
        <a:xfrm>
          <a:off x="15671800" y="2687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18</xdr:row>
      <xdr:rowOff>73660</xdr:rowOff>
    </xdr:to>
    <xdr:cxnSp macro="">
      <xdr:nvCxnSpPr>
        <xdr:cNvPr id="128" name="直線コネクタ 127"/>
        <xdr:cNvCxnSpPr/>
      </xdr:nvCxnSpPr>
      <xdr:spPr>
        <a:xfrm flipV="1">
          <a:off x="14782800" y="268732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18</xdr:row>
      <xdr:rowOff>73660</xdr:rowOff>
    </xdr:to>
    <xdr:cxnSp macro="">
      <xdr:nvCxnSpPr>
        <xdr:cNvPr id="131" name="直線コネクタ 130"/>
        <xdr:cNvCxnSpPr/>
      </xdr:nvCxnSpPr>
      <xdr:spPr>
        <a:xfrm>
          <a:off x="13893800" y="28702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127000</xdr:rowOff>
    </xdr:to>
    <xdr:cxnSp macro="">
      <xdr:nvCxnSpPr>
        <xdr:cNvPr id="134" name="直線コネクタ 133"/>
        <xdr:cNvCxnSpPr/>
      </xdr:nvCxnSpPr>
      <xdr:spPr>
        <a:xfrm>
          <a:off x="13004800" y="2763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113047</xdr:rowOff>
    </xdr:from>
    <xdr:ext cx="762000" cy="259045"/>
    <xdr:sp macro="" textlink="">
      <xdr:nvSpPr>
        <xdr:cNvPr id="145" name="物件費該当値テキスト"/>
        <xdr:cNvSpPr txBox="1"/>
      </xdr:nvSpPr>
      <xdr:spPr>
        <a:xfrm>
          <a:off x="165989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6" name="円/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8" name="円/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扶助費にかかる経常収支比率は類似団体平均とほぼ同じように推移しているが、</a:t>
          </a:r>
          <a:r>
            <a:rPr kumimoji="1" lang="ja-JP" altLang="en-US" sz="1400">
              <a:solidFill>
                <a:schemeClr val="dk1"/>
              </a:solidFill>
              <a:latin typeface="+mn-lt"/>
              <a:ea typeface="+mn-ea"/>
              <a:cs typeface="+mn-cs"/>
            </a:rPr>
            <a:t>扶助</a:t>
          </a:r>
          <a:r>
            <a:rPr kumimoji="1" lang="ja-JP" altLang="ja-JP" sz="1400">
              <a:solidFill>
                <a:schemeClr val="dk1"/>
              </a:solidFill>
              <a:latin typeface="+mn-lt"/>
              <a:ea typeface="+mn-ea"/>
              <a:cs typeface="+mn-cs"/>
            </a:rPr>
            <a:t>費の比率は大きく、子育て支援や医療扶助等のニーズは多様化、拡大化し経費は増加していくことが想定されているため、計画的な事業実施が必要となる。</a:t>
          </a:r>
          <a:endParaRPr kumimoji="1" lang="en-US"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114300</xdr:rowOff>
    </xdr:to>
    <xdr:cxnSp macro="">
      <xdr:nvCxnSpPr>
        <xdr:cNvPr id="186" name="直線コネクタ 185"/>
        <xdr:cNvCxnSpPr/>
      </xdr:nvCxnSpPr>
      <xdr:spPr>
        <a:xfrm>
          <a:off x="3987800" y="9652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50800</xdr:rowOff>
    </xdr:to>
    <xdr:cxnSp macro="">
      <xdr:nvCxnSpPr>
        <xdr:cNvPr id="189" name="直線コネクタ 188"/>
        <xdr:cNvCxnSpPr/>
      </xdr:nvCxnSpPr>
      <xdr:spPr>
        <a:xfrm>
          <a:off x="3098800" y="955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120650</xdr:rowOff>
    </xdr:to>
    <xdr:cxnSp macro="">
      <xdr:nvCxnSpPr>
        <xdr:cNvPr id="192" name="直線コネクタ 191"/>
        <xdr:cNvCxnSpPr/>
      </xdr:nvCxnSpPr>
      <xdr:spPr>
        <a:xfrm>
          <a:off x="2209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82550</xdr:rowOff>
    </xdr:to>
    <xdr:cxnSp macro="">
      <xdr:nvCxnSpPr>
        <xdr:cNvPr id="195" name="直線コネクタ 194"/>
        <xdr:cNvCxnSpPr/>
      </xdr:nvCxnSpPr>
      <xdr:spPr>
        <a:xfrm>
          <a:off x="1320800" y="941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5" name="円/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09" name="円/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1" name="円/楕円 210"/>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2" name="テキスト ボックス 21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3" name="円/楕円 212"/>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4" name="テキスト ボックス 213"/>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latin typeface="+mn-lt"/>
              <a:ea typeface="+mn-ea"/>
              <a:cs typeface="+mn-cs"/>
            </a:rPr>
            <a:t>その他に係る経常収支比率が類似団体平均より</a:t>
          </a:r>
          <a:r>
            <a:rPr kumimoji="1" lang="en-US" altLang="ja-JP" sz="1400">
              <a:solidFill>
                <a:schemeClr val="dk1"/>
              </a:solidFill>
              <a:latin typeface="+mn-lt"/>
              <a:ea typeface="+mn-ea"/>
              <a:cs typeface="+mn-cs"/>
            </a:rPr>
            <a:t>1.2</a:t>
          </a:r>
          <a:r>
            <a:rPr kumimoji="1" lang="ja-JP" altLang="ja-JP" sz="1400">
              <a:solidFill>
                <a:schemeClr val="dk1"/>
              </a:solidFill>
              <a:latin typeface="+mn-lt"/>
              <a:ea typeface="+mn-ea"/>
              <a:cs typeface="+mn-cs"/>
            </a:rPr>
            <a:t>％下回っているが、国民健康保険事業や介護保険事業、下水道事業への繰出金が依然として高い水準にあることに、注視する必要がある。</a:t>
          </a:r>
          <a:endParaRPr lang="ja-JP" altLang="ja-JP" sz="14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127000</xdr:rowOff>
    </xdr:to>
    <xdr:cxnSp macro="">
      <xdr:nvCxnSpPr>
        <xdr:cNvPr id="247" name="直線コネクタ 246"/>
        <xdr:cNvCxnSpPr/>
      </xdr:nvCxnSpPr>
      <xdr:spPr>
        <a:xfrm>
          <a:off x="15671800" y="9667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66040</xdr:rowOff>
    </xdr:to>
    <xdr:cxnSp macro="">
      <xdr:nvCxnSpPr>
        <xdr:cNvPr id="250" name="直線コネクタ 249"/>
        <xdr:cNvCxnSpPr/>
      </xdr:nvCxnSpPr>
      <xdr:spPr>
        <a:xfrm>
          <a:off x="14782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81280</xdr:rowOff>
    </xdr:to>
    <xdr:cxnSp macro="">
      <xdr:nvCxnSpPr>
        <xdr:cNvPr id="253" name="直線コネクタ 252"/>
        <xdr:cNvCxnSpPr/>
      </xdr:nvCxnSpPr>
      <xdr:spPr>
        <a:xfrm flipV="1">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81280</xdr:rowOff>
    </xdr:to>
    <xdr:cxnSp macro="">
      <xdr:nvCxnSpPr>
        <xdr:cNvPr id="256" name="直線コネクタ 255"/>
        <xdr:cNvCxnSpPr/>
      </xdr:nvCxnSpPr>
      <xdr:spPr>
        <a:xfrm>
          <a:off x="13004800" y="9598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2" name="円/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3" name="テキスト ボックス 272"/>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補助費等に係る経常収支比率が類似団体平均を</a:t>
          </a:r>
          <a:r>
            <a:rPr kumimoji="1" lang="en-US" altLang="ja-JP" sz="1400">
              <a:solidFill>
                <a:schemeClr val="dk1"/>
              </a:solidFill>
              <a:latin typeface="+mn-lt"/>
              <a:ea typeface="+mn-ea"/>
              <a:cs typeface="+mn-cs"/>
            </a:rPr>
            <a:t>4.0</a:t>
          </a:r>
          <a:r>
            <a:rPr kumimoji="1" lang="ja-JP" altLang="ja-JP" sz="1400">
              <a:solidFill>
                <a:schemeClr val="dk1"/>
              </a:solidFill>
              <a:latin typeface="+mn-lt"/>
              <a:ea typeface="+mn-ea"/>
              <a:cs typeface="+mn-cs"/>
            </a:rPr>
            <a:t>％下回っているが、決算額（経常経費に係る一般財源）における一部事務組合負担金が重荷となっている。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今後も、一部事務組合への効率化の働きかけや、一定の役割を果たした補助金制度について見直す必要がある。</a:t>
          </a:r>
          <a:endParaRPr kumimoji="1" lang="en-US" altLang="ja-JP" sz="14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165862</xdr:rowOff>
    </xdr:to>
    <xdr:cxnSp macro="">
      <xdr:nvCxnSpPr>
        <xdr:cNvPr id="305" name="直線コネクタ 304"/>
        <xdr:cNvCxnSpPr/>
      </xdr:nvCxnSpPr>
      <xdr:spPr>
        <a:xfrm>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170434</xdr:rowOff>
    </xdr:to>
    <xdr:cxnSp macro="">
      <xdr:nvCxnSpPr>
        <xdr:cNvPr id="308" name="直線コネクタ 307"/>
        <xdr:cNvCxnSpPr/>
      </xdr:nvCxnSpPr>
      <xdr:spPr>
        <a:xfrm flipV="1">
          <a:off x="14782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12700</xdr:rowOff>
    </xdr:to>
    <xdr:cxnSp macro="">
      <xdr:nvCxnSpPr>
        <xdr:cNvPr id="311" name="直線コネクタ 310"/>
        <xdr:cNvCxnSpPr/>
      </xdr:nvCxnSpPr>
      <xdr:spPr>
        <a:xfrm flipV="1">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12700</xdr:rowOff>
    </xdr:to>
    <xdr:cxnSp macro="">
      <xdr:nvCxnSpPr>
        <xdr:cNvPr id="314" name="直線コネクタ 313"/>
        <xdr:cNvCxnSpPr/>
      </xdr:nvCxnSpPr>
      <xdr:spPr>
        <a:xfrm>
          <a:off x="13004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6" name="円/楕円 325"/>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7" name="テキスト ボックス 326"/>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8" name="円/楕円 327"/>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9" name="テキスト ボックス 328"/>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0" name="円/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2" name="円/楕円 331"/>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3" name="テキスト ボックス 33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教育施設</a:t>
          </a:r>
          <a:r>
            <a:rPr kumimoji="1" lang="ja-JP" altLang="ja-JP" sz="1400">
              <a:solidFill>
                <a:schemeClr val="dk1"/>
              </a:solidFill>
              <a:latin typeface="+mn-lt"/>
              <a:ea typeface="+mn-ea"/>
              <a:cs typeface="+mn-cs"/>
            </a:rPr>
            <a:t>の改築事業</a:t>
          </a:r>
          <a:r>
            <a:rPr kumimoji="1" lang="ja-JP" altLang="en-US" sz="1400">
              <a:solidFill>
                <a:schemeClr val="dk1"/>
              </a:solidFill>
              <a:latin typeface="+mn-lt"/>
              <a:ea typeface="+mn-ea"/>
              <a:cs typeface="+mn-cs"/>
            </a:rPr>
            <a:t>等</a:t>
          </a:r>
          <a:r>
            <a:rPr kumimoji="1" lang="ja-JP" altLang="ja-JP" sz="1400">
              <a:solidFill>
                <a:schemeClr val="dk1"/>
              </a:solidFill>
              <a:latin typeface="+mn-lt"/>
              <a:ea typeface="+mn-ea"/>
              <a:cs typeface="+mn-cs"/>
            </a:rPr>
            <a:t>が必要なため、地方債の元利償還が膨らんでいた。</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現在</a:t>
          </a:r>
          <a:r>
            <a:rPr kumimoji="1" lang="ja-JP" altLang="ja-JP" sz="1400">
              <a:solidFill>
                <a:schemeClr val="dk1"/>
              </a:solidFill>
              <a:latin typeface="+mn-lt"/>
              <a:ea typeface="+mn-ea"/>
              <a:cs typeface="+mn-cs"/>
            </a:rPr>
            <a:t>は順次償還が完了し、新規起債事業の抑制と相まって急速に好転してきたところであ</a:t>
          </a:r>
          <a:r>
            <a:rPr kumimoji="1" lang="ja-JP" altLang="en-US" sz="1400">
              <a:solidFill>
                <a:schemeClr val="dk1"/>
              </a:solidFill>
              <a:latin typeface="+mn-lt"/>
              <a:ea typeface="+mn-ea"/>
              <a:cs typeface="+mn-cs"/>
            </a:rPr>
            <a:t>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a:t>
          </a:r>
          <a:r>
            <a:rPr kumimoji="1" lang="ja-JP" altLang="en-US" sz="1400">
              <a:solidFill>
                <a:schemeClr val="dk1"/>
              </a:solidFill>
              <a:latin typeface="+mn-lt"/>
              <a:ea typeface="+mn-ea"/>
              <a:cs typeface="+mn-cs"/>
            </a:rPr>
            <a:t>は、繰上償還等、</a:t>
          </a:r>
          <a:r>
            <a:rPr kumimoji="1" lang="ja-JP" altLang="ja-JP" sz="1400">
              <a:solidFill>
                <a:schemeClr val="dk1"/>
              </a:solidFill>
              <a:latin typeface="+mn-lt"/>
              <a:ea typeface="+mn-ea"/>
              <a:cs typeface="+mn-cs"/>
            </a:rPr>
            <a:t>計画的な事業運営を実施し、地方債</a:t>
          </a:r>
          <a:r>
            <a:rPr kumimoji="1" lang="ja-JP" altLang="en-US" sz="1400">
              <a:solidFill>
                <a:schemeClr val="dk1"/>
              </a:solidFill>
              <a:latin typeface="+mn-lt"/>
              <a:ea typeface="+mn-ea"/>
              <a:cs typeface="+mn-cs"/>
            </a:rPr>
            <a:t>残高の</a:t>
          </a:r>
          <a:r>
            <a:rPr kumimoji="1" lang="ja-JP" altLang="ja-JP" sz="1400">
              <a:solidFill>
                <a:schemeClr val="dk1"/>
              </a:solidFill>
              <a:latin typeface="+mn-lt"/>
              <a:ea typeface="+mn-ea"/>
              <a:cs typeface="+mn-cs"/>
            </a:rPr>
            <a:t>抑制に努める。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76</xdr:row>
      <xdr:rowOff>5080</xdr:rowOff>
    </xdr:to>
    <xdr:cxnSp macro="">
      <xdr:nvCxnSpPr>
        <xdr:cNvPr id="366" name="直線コネクタ 365"/>
        <xdr:cNvCxnSpPr/>
      </xdr:nvCxnSpPr>
      <xdr:spPr>
        <a:xfrm>
          <a:off x="3987800" y="12920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138430</xdr:rowOff>
    </xdr:to>
    <xdr:cxnSp macro="">
      <xdr:nvCxnSpPr>
        <xdr:cNvPr id="369" name="直線コネクタ 368"/>
        <xdr:cNvCxnSpPr/>
      </xdr:nvCxnSpPr>
      <xdr:spPr>
        <a:xfrm flipV="1">
          <a:off x="3098800" y="1292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76</xdr:row>
      <xdr:rowOff>104139</xdr:rowOff>
    </xdr:to>
    <xdr:cxnSp macro="">
      <xdr:nvCxnSpPr>
        <xdr:cNvPr id="372" name="直線コネクタ 371"/>
        <xdr:cNvCxnSpPr/>
      </xdr:nvCxnSpPr>
      <xdr:spPr>
        <a:xfrm flipV="1">
          <a:off x="2209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111761</xdr:rowOff>
    </xdr:to>
    <xdr:cxnSp macro="">
      <xdr:nvCxnSpPr>
        <xdr:cNvPr id="375" name="直線コネクタ 374"/>
        <xdr:cNvCxnSpPr/>
      </xdr:nvCxnSpPr>
      <xdr:spPr>
        <a:xfrm flipV="1">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5" name="円/楕円 384"/>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6"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87" name="円/楕円 386"/>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88" name="テキスト ボックス 387"/>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9" name="円/楕円 388"/>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0" name="テキスト ボックス 389"/>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1" name="円/楕円 39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2" name="テキスト ボックス 39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3" name="円/楕円 392"/>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4" name="テキスト ボックス 393"/>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悪化していた公債費以外の数値が、類似団体平均より下回った。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今後も財政指針、財政計画等に目標設定、分析を盛り込むなど、総合管理計画に基づいた財政計画、運営が求められている。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76</xdr:row>
      <xdr:rowOff>62992</xdr:rowOff>
    </xdr:to>
    <xdr:cxnSp macro="">
      <xdr:nvCxnSpPr>
        <xdr:cNvPr id="425" name="直線コネクタ 424"/>
        <xdr:cNvCxnSpPr/>
      </xdr:nvCxnSpPr>
      <xdr:spPr>
        <a:xfrm>
          <a:off x="15671800" y="13070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40132</xdr:rowOff>
    </xdr:from>
    <xdr:to>
      <xdr:col>22</xdr:col>
      <xdr:colOff>565150</xdr:colOff>
      <xdr:row>78</xdr:row>
      <xdr:rowOff>58420</xdr:rowOff>
    </xdr:to>
    <xdr:cxnSp macro="">
      <xdr:nvCxnSpPr>
        <xdr:cNvPr id="428" name="直線コネクタ 427"/>
        <xdr:cNvCxnSpPr/>
      </xdr:nvCxnSpPr>
      <xdr:spPr>
        <a:xfrm flipV="1">
          <a:off x="14782800" y="1307033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78</xdr:row>
      <xdr:rowOff>58420</xdr:rowOff>
    </xdr:to>
    <xdr:cxnSp macro="">
      <xdr:nvCxnSpPr>
        <xdr:cNvPr id="431" name="直線コネクタ 430"/>
        <xdr:cNvCxnSpPr/>
      </xdr:nvCxnSpPr>
      <xdr:spPr>
        <a:xfrm>
          <a:off x="13893800" y="132212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19558</xdr:rowOff>
    </xdr:to>
    <xdr:cxnSp macro="">
      <xdr:nvCxnSpPr>
        <xdr:cNvPr id="434" name="直線コネクタ 433"/>
        <xdr:cNvCxnSpPr/>
      </xdr:nvCxnSpPr>
      <xdr:spPr>
        <a:xfrm>
          <a:off x="13004800" y="130657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4" name="円/楕円 443"/>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5"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46" name="円/楕円 445"/>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101109</xdr:rowOff>
    </xdr:from>
    <xdr:ext cx="736600" cy="259045"/>
    <xdr:sp macro="" textlink="">
      <xdr:nvSpPr>
        <xdr:cNvPr id="447" name="テキスト ボックス 446"/>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48" name="円/楕円 447"/>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49" name="テキスト ボックス 448"/>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0" name="円/楕円 449"/>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1" name="テキスト ボックス 450"/>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2" name="円/楕円 451"/>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3" name="テキスト ボックス 452"/>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徳島県藍住町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81324</xdr:rowOff>
    </xdr:from>
    <xdr:to>
      <xdr:col>4</xdr:col>
      <xdr:colOff>1117600</xdr:colOff>
      <xdr:row>18</xdr:row>
      <xdr:rowOff>164109</xdr:rowOff>
    </xdr:to>
    <xdr:cxnSp macro="">
      <xdr:nvCxnSpPr>
        <xdr:cNvPr id="52" name="直線コネクタ 51"/>
        <xdr:cNvCxnSpPr/>
      </xdr:nvCxnSpPr>
      <xdr:spPr bwMode="auto">
        <a:xfrm>
          <a:off x="5003800" y="3215049"/>
          <a:ext cx="647700" cy="8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50087</xdr:rowOff>
    </xdr:from>
    <xdr:to>
      <xdr:col>4</xdr:col>
      <xdr:colOff>469900</xdr:colOff>
      <xdr:row>18</xdr:row>
      <xdr:rowOff>81324</xdr:rowOff>
    </xdr:to>
    <xdr:cxnSp macro="">
      <xdr:nvCxnSpPr>
        <xdr:cNvPr id="55" name="直線コネクタ 54"/>
        <xdr:cNvCxnSpPr/>
      </xdr:nvCxnSpPr>
      <xdr:spPr bwMode="auto">
        <a:xfrm>
          <a:off x="4305300" y="3183812"/>
          <a:ext cx="698500" cy="3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50087</xdr:rowOff>
    </xdr:from>
    <xdr:to>
      <xdr:col>3</xdr:col>
      <xdr:colOff>904875</xdr:colOff>
      <xdr:row>18</xdr:row>
      <xdr:rowOff>92607</xdr:rowOff>
    </xdr:to>
    <xdr:cxnSp macro="">
      <xdr:nvCxnSpPr>
        <xdr:cNvPr id="58" name="直線コネクタ 57"/>
        <xdr:cNvCxnSpPr/>
      </xdr:nvCxnSpPr>
      <xdr:spPr bwMode="auto">
        <a:xfrm flipV="1">
          <a:off x="3606800" y="3183812"/>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86810</xdr:rowOff>
    </xdr:from>
    <xdr:to>
      <xdr:col>3</xdr:col>
      <xdr:colOff>206375</xdr:colOff>
      <xdr:row>18</xdr:row>
      <xdr:rowOff>92607</xdr:rowOff>
    </xdr:to>
    <xdr:cxnSp macro="">
      <xdr:nvCxnSpPr>
        <xdr:cNvPr id="61" name="直線コネクタ 60"/>
        <xdr:cNvCxnSpPr/>
      </xdr:nvCxnSpPr>
      <xdr:spPr bwMode="auto">
        <a:xfrm>
          <a:off x="2908300" y="3220535"/>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113309</xdr:rowOff>
    </xdr:from>
    <xdr:to>
      <xdr:col>5</xdr:col>
      <xdr:colOff>34925</xdr:colOff>
      <xdr:row>19</xdr:row>
      <xdr:rowOff>43459</xdr:rowOff>
    </xdr:to>
    <xdr:sp macro="" textlink="">
      <xdr:nvSpPr>
        <xdr:cNvPr id="71" name="円/楕円 70"/>
        <xdr:cNvSpPr/>
      </xdr:nvSpPr>
      <xdr:spPr bwMode="auto">
        <a:xfrm>
          <a:off x="5600700" y="324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85386</xdr:rowOff>
    </xdr:from>
    <xdr:ext cx="762000" cy="259045"/>
    <xdr:sp macro="" textlink="">
      <xdr:nvSpPr>
        <xdr:cNvPr id="72" name="人口1人当たり決算額の推移該当値テキスト130"/>
        <xdr:cNvSpPr txBox="1"/>
      </xdr:nvSpPr>
      <xdr:spPr>
        <a:xfrm>
          <a:off x="5740400" y="321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30524</xdr:rowOff>
    </xdr:from>
    <xdr:to>
      <xdr:col>4</xdr:col>
      <xdr:colOff>520700</xdr:colOff>
      <xdr:row>18</xdr:row>
      <xdr:rowOff>132124</xdr:rowOff>
    </xdr:to>
    <xdr:sp macro="" textlink="">
      <xdr:nvSpPr>
        <xdr:cNvPr id="73" name="円/楕円 72"/>
        <xdr:cNvSpPr/>
      </xdr:nvSpPr>
      <xdr:spPr bwMode="auto">
        <a:xfrm>
          <a:off x="4953000" y="31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116901</xdr:rowOff>
    </xdr:from>
    <xdr:ext cx="736600" cy="259045"/>
    <xdr:sp macro="" textlink="">
      <xdr:nvSpPr>
        <xdr:cNvPr id="74" name="テキスト ボックス 73"/>
        <xdr:cNvSpPr txBox="1"/>
      </xdr:nvSpPr>
      <xdr:spPr>
        <a:xfrm>
          <a:off x="4622800" y="325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170737</xdr:rowOff>
    </xdr:from>
    <xdr:to>
      <xdr:col>3</xdr:col>
      <xdr:colOff>955675</xdr:colOff>
      <xdr:row>18</xdr:row>
      <xdr:rowOff>100887</xdr:rowOff>
    </xdr:to>
    <xdr:sp macro="" textlink="">
      <xdr:nvSpPr>
        <xdr:cNvPr id="75" name="円/楕円 74"/>
        <xdr:cNvSpPr/>
      </xdr:nvSpPr>
      <xdr:spPr bwMode="auto">
        <a:xfrm>
          <a:off x="4254500" y="313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85664</xdr:rowOff>
    </xdr:from>
    <xdr:ext cx="762000" cy="259045"/>
    <xdr:sp macro="" textlink="">
      <xdr:nvSpPr>
        <xdr:cNvPr id="76" name="テキスト ボックス 75"/>
        <xdr:cNvSpPr txBox="1"/>
      </xdr:nvSpPr>
      <xdr:spPr>
        <a:xfrm>
          <a:off x="3924300" y="321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41807</xdr:rowOff>
    </xdr:from>
    <xdr:to>
      <xdr:col>3</xdr:col>
      <xdr:colOff>257175</xdr:colOff>
      <xdr:row>18</xdr:row>
      <xdr:rowOff>143407</xdr:rowOff>
    </xdr:to>
    <xdr:sp macro="" textlink="">
      <xdr:nvSpPr>
        <xdr:cNvPr id="77" name="円/楕円 76"/>
        <xdr:cNvSpPr/>
      </xdr:nvSpPr>
      <xdr:spPr bwMode="auto">
        <a:xfrm>
          <a:off x="3556000" y="317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128184</xdr:rowOff>
    </xdr:from>
    <xdr:ext cx="762000" cy="259045"/>
    <xdr:sp macro="" textlink="">
      <xdr:nvSpPr>
        <xdr:cNvPr id="78" name="テキスト ボックス 77"/>
        <xdr:cNvSpPr txBox="1"/>
      </xdr:nvSpPr>
      <xdr:spPr>
        <a:xfrm>
          <a:off x="3225800" y="32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36010</xdr:rowOff>
    </xdr:from>
    <xdr:to>
      <xdr:col>2</xdr:col>
      <xdr:colOff>692150</xdr:colOff>
      <xdr:row>18</xdr:row>
      <xdr:rowOff>137610</xdr:rowOff>
    </xdr:to>
    <xdr:sp macro="" textlink="">
      <xdr:nvSpPr>
        <xdr:cNvPr id="79" name="円/楕円 78"/>
        <xdr:cNvSpPr/>
      </xdr:nvSpPr>
      <xdr:spPr bwMode="auto">
        <a:xfrm>
          <a:off x="2857500" y="316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122387</xdr:rowOff>
    </xdr:from>
    <xdr:ext cx="762000" cy="259045"/>
    <xdr:sp macro="" textlink="">
      <xdr:nvSpPr>
        <xdr:cNvPr id="80" name="テキスト ボックス 79"/>
        <xdr:cNvSpPr txBox="1"/>
      </xdr:nvSpPr>
      <xdr:spPr>
        <a:xfrm>
          <a:off x="2527300" y="325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132829</xdr:rowOff>
    </xdr:from>
    <xdr:to>
      <xdr:col>4</xdr:col>
      <xdr:colOff>1117600</xdr:colOff>
      <xdr:row>37</xdr:row>
      <xdr:rowOff>153403</xdr:rowOff>
    </xdr:to>
    <xdr:cxnSp macro="">
      <xdr:nvCxnSpPr>
        <xdr:cNvPr id="114" name="直線コネクタ 113"/>
        <xdr:cNvCxnSpPr/>
      </xdr:nvCxnSpPr>
      <xdr:spPr bwMode="auto">
        <a:xfrm flipV="1">
          <a:off x="5003800" y="7257529"/>
          <a:ext cx="6477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153403</xdr:rowOff>
    </xdr:from>
    <xdr:to>
      <xdr:col>4</xdr:col>
      <xdr:colOff>469900</xdr:colOff>
      <xdr:row>37</xdr:row>
      <xdr:rowOff>193980</xdr:rowOff>
    </xdr:to>
    <xdr:cxnSp macro="">
      <xdr:nvCxnSpPr>
        <xdr:cNvPr id="117" name="直線コネクタ 116"/>
        <xdr:cNvCxnSpPr/>
      </xdr:nvCxnSpPr>
      <xdr:spPr bwMode="auto">
        <a:xfrm flipV="1">
          <a:off x="4305300" y="7278103"/>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167577</xdr:rowOff>
    </xdr:from>
    <xdr:to>
      <xdr:col>3</xdr:col>
      <xdr:colOff>904875</xdr:colOff>
      <xdr:row>37</xdr:row>
      <xdr:rowOff>193980</xdr:rowOff>
    </xdr:to>
    <xdr:cxnSp macro="">
      <xdr:nvCxnSpPr>
        <xdr:cNvPr id="120" name="直線コネクタ 119"/>
        <xdr:cNvCxnSpPr/>
      </xdr:nvCxnSpPr>
      <xdr:spPr bwMode="auto">
        <a:xfrm>
          <a:off x="3606800" y="7120827"/>
          <a:ext cx="698500" cy="19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152565</xdr:rowOff>
    </xdr:from>
    <xdr:to>
      <xdr:col>3</xdr:col>
      <xdr:colOff>206375</xdr:colOff>
      <xdr:row>36</xdr:row>
      <xdr:rowOff>167577</xdr:rowOff>
    </xdr:to>
    <xdr:cxnSp macro="">
      <xdr:nvCxnSpPr>
        <xdr:cNvPr id="123" name="直線コネクタ 122"/>
        <xdr:cNvCxnSpPr/>
      </xdr:nvCxnSpPr>
      <xdr:spPr bwMode="auto">
        <a:xfrm>
          <a:off x="2908300" y="7105815"/>
          <a:ext cx="698500" cy="1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82029</xdr:rowOff>
    </xdr:from>
    <xdr:to>
      <xdr:col>5</xdr:col>
      <xdr:colOff>34925</xdr:colOff>
      <xdr:row>37</xdr:row>
      <xdr:rowOff>183629</xdr:rowOff>
    </xdr:to>
    <xdr:sp macro="" textlink="">
      <xdr:nvSpPr>
        <xdr:cNvPr id="133" name="円/楕円 132"/>
        <xdr:cNvSpPr/>
      </xdr:nvSpPr>
      <xdr:spPr bwMode="auto">
        <a:xfrm>
          <a:off x="5600700" y="720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54106</xdr:rowOff>
    </xdr:from>
    <xdr:ext cx="762000" cy="259045"/>
    <xdr:sp macro="" textlink="">
      <xdr:nvSpPr>
        <xdr:cNvPr id="134" name="人口1人当たり決算額の推移該当値テキスト445"/>
        <xdr:cNvSpPr txBox="1"/>
      </xdr:nvSpPr>
      <xdr:spPr>
        <a:xfrm>
          <a:off x="5740400" y="71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102603</xdr:rowOff>
    </xdr:from>
    <xdr:to>
      <xdr:col>4</xdr:col>
      <xdr:colOff>520700</xdr:colOff>
      <xdr:row>37</xdr:row>
      <xdr:rowOff>204203</xdr:rowOff>
    </xdr:to>
    <xdr:sp macro="" textlink="">
      <xdr:nvSpPr>
        <xdr:cNvPr id="135" name="円/楕円 134"/>
        <xdr:cNvSpPr/>
      </xdr:nvSpPr>
      <xdr:spPr bwMode="auto">
        <a:xfrm>
          <a:off x="4953000" y="72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188980</xdr:rowOff>
    </xdr:from>
    <xdr:ext cx="736600" cy="259045"/>
    <xdr:sp macro="" textlink="">
      <xdr:nvSpPr>
        <xdr:cNvPr id="136" name="テキスト ボックス 135"/>
        <xdr:cNvSpPr txBox="1"/>
      </xdr:nvSpPr>
      <xdr:spPr>
        <a:xfrm>
          <a:off x="4622800" y="731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143180</xdr:rowOff>
    </xdr:from>
    <xdr:to>
      <xdr:col>3</xdr:col>
      <xdr:colOff>955675</xdr:colOff>
      <xdr:row>37</xdr:row>
      <xdr:rowOff>244780</xdr:rowOff>
    </xdr:to>
    <xdr:sp macro="" textlink="">
      <xdr:nvSpPr>
        <xdr:cNvPr id="137" name="円/楕円 136"/>
        <xdr:cNvSpPr/>
      </xdr:nvSpPr>
      <xdr:spPr bwMode="auto">
        <a:xfrm>
          <a:off x="4254500" y="726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229557</xdr:rowOff>
    </xdr:from>
    <xdr:ext cx="762000" cy="259045"/>
    <xdr:sp macro="" textlink="">
      <xdr:nvSpPr>
        <xdr:cNvPr id="138" name="テキスト ボックス 137"/>
        <xdr:cNvSpPr txBox="1"/>
      </xdr:nvSpPr>
      <xdr:spPr>
        <a:xfrm>
          <a:off x="3924300" y="735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116777</xdr:rowOff>
    </xdr:from>
    <xdr:to>
      <xdr:col>3</xdr:col>
      <xdr:colOff>257175</xdr:colOff>
      <xdr:row>37</xdr:row>
      <xdr:rowOff>46927</xdr:rowOff>
    </xdr:to>
    <xdr:sp macro="" textlink="">
      <xdr:nvSpPr>
        <xdr:cNvPr id="139" name="円/楕円 138"/>
        <xdr:cNvSpPr/>
      </xdr:nvSpPr>
      <xdr:spPr bwMode="auto">
        <a:xfrm>
          <a:off x="3556000" y="70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31704</xdr:rowOff>
    </xdr:from>
    <xdr:ext cx="762000" cy="259045"/>
    <xdr:sp macro="" textlink="">
      <xdr:nvSpPr>
        <xdr:cNvPr id="140" name="テキスト ボックス 139"/>
        <xdr:cNvSpPr txBox="1"/>
      </xdr:nvSpPr>
      <xdr:spPr>
        <a:xfrm>
          <a:off x="3225800" y="715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101765</xdr:rowOff>
    </xdr:from>
    <xdr:to>
      <xdr:col>2</xdr:col>
      <xdr:colOff>692150</xdr:colOff>
      <xdr:row>37</xdr:row>
      <xdr:rowOff>31915</xdr:rowOff>
    </xdr:to>
    <xdr:sp macro="" textlink="">
      <xdr:nvSpPr>
        <xdr:cNvPr id="141" name="円/楕円 140"/>
        <xdr:cNvSpPr/>
      </xdr:nvSpPr>
      <xdr:spPr bwMode="auto">
        <a:xfrm>
          <a:off x="2857500" y="705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16692</xdr:rowOff>
    </xdr:from>
    <xdr:ext cx="762000" cy="259045"/>
    <xdr:sp macro="" textlink="">
      <xdr:nvSpPr>
        <xdr:cNvPr id="142" name="テキスト ボックス 141"/>
        <xdr:cNvSpPr txBox="1"/>
      </xdr:nvSpPr>
      <xdr:spPr>
        <a:xfrm>
          <a:off x="2527300" y="71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徳島県藍住町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34,958
34,762
16.27
10,507,673
10,021,620
336,468
6,746,716
8,083,126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111392</xdr:rowOff>
    </xdr:from>
    <xdr:to>
      <xdr:col>6</xdr:col>
      <xdr:colOff>511175</xdr:colOff>
      <xdr:row>38</xdr:row>
      <xdr:rowOff>38850</xdr:rowOff>
    </xdr:to>
    <xdr:cxnSp macro="">
      <xdr:nvCxnSpPr>
        <xdr:cNvPr id="61" name="直線コネクタ 60"/>
        <xdr:cNvCxnSpPr/>
      </xdr:nvCxnSpPr>
      <xdr:spPr>
        <a:xfrm>
          <a:off x="3797300" y="6455042"/>
          <a:ext cx="8382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64967</xdr:rowOff>
    </xdr:from>
    <xdr:to>
      <xdr:col>5</xdr:col>
      <xdr:colOff>358775</xdr:colOff>
      <xdr:row>37</xdr:row>
      <xdr:rowOff>111392</xdr:rowOff>
    </xdr:to>
    <xdr:cxnSp macro="">
      <xdr:nvCxnSpPr>
        <xdr:cNvPr id="64" name="直線コネクタ 63"/>
        <xdr:cNvCxnSpPr/>
      </xdr:nvCxnSpPr>
      <xdr:spPr>
        <a:xfrm>
          <a:off x="2908300" y="6408617"/>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64967</xdr:rowOff>
    </xdr:from>
    <xdr:to>
      <xdr:col>4</xdr:col>
      <xdr:colOff>155575</xdr:colOff>
      <xdr:row>37</xdr:row>
      <xdr:rowOff>120174</xdr:rowOff>
    </xdr:to>
    <xdr:cxnSp macro="">
      <xdr:nvCxnSpPr>
        <xdr:cNvPr id="67" name="直線コネクタ 66"/>
        <xdr:cNvCxnSpPr/>
      </xdr:nvCxnSpPr>
      <xdr:spPr>
        <a:xfrm flipV="1">
          <a:off x="2019300" y="6408617"/>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120174</xdr:rowOff>
    </xdr:from>
    <xdr:to>
      <xdr:col>2</xdr:col>
      <xdr:colOff>638175</xdr:colOff>
      <xdr:row>37</xdr:row>
      <xdr:rowOff>126003</xdr:rowOff>
    </xdr:to>
    <xdr:cxnSp macro="">
      <xdr:nvCxnSpPr>
        <xdr:cNvPr id="70" name="直線コネクタ 69"/>
        <xdr:cNvCxnSpPr/>
      </xdr:nvCxnSpPr>
      <xdr:spPr>
        <a:xfrm flipV="1">
          <a:off x="1130300" y="6463824"/>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159500</xdr:rowOff>
    </xdr:from>
    <xdr:to>
      <xdr:col>6</xdr:col>
      <xdr:colOff>561975</xdr:colOff>
      <xdr:row>38</xdr:row>
      <xdr:rowOff>89650</xdr:rowOff>
    </xdr:to>
    <xdr:sp macro="" textlink="">
      <xdr:nvSpPr>
        <xdr:cNvPr id="80" name="円/楕円 79"/>
        <xdr:cNvSpPr/>
      </xdr:nvSpPr>
      <xdr:spPr>
        <a:xfrm>
          <a:off x="4584700" y="65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137927</xdr:rowOff>
    </xdr:from>
    <xdr:ext cx="534377" cy="259045"/>
    <xdr:sp macro="" textlink="">
      <xdr:nvSpPr>
        <xdr:cNvPr id="81" name="人件費該当値テキスト"/>
        <xdr:cNvSpPr txBox="1"/>
      </xdr:nvSpPr>
      <xdr:spPr>
        <a:xfrm>
          <a:off x="4686300" y="64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60592</xdr:rowOff>
    </xdr:from>
    <xdr:to>
      <xdr:col>5</xdr:col>
      <xdr:colOff>409575</xdr:colOff>
      <xdr:row>37</xdr:row>
      <xdr:rowOff>162192</xdr:rowOff>
    </xdr:to>
    <xdr:sp macro="" textlink="">
      <xdr:nvSpPr>
        <xdr:cNvPr id="82" name="円/楕円 81"/>
        <xdr:cNvSpPr/>
      </xdr:nvSpPr>
      <xdr:spPr>
        <a:xfrm>
          <a:off x="3746500" y="64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153319</xdr:rowOff>
    </xdr:from>
    <xdr:ext cx="534377" cy="259045"/>
    <xdr:sp macro="" textlink="">
      <xdr:nvSpPr>
        <xdr:cNvPr id="83" name="テキスト ボックス 82"/>
        <xdr:cNvSpPr txBox="1"/>
      </xdr:nvSpPr>
      <xdr:spPr>
        <a:xfrm>
          <a:off x="3530111" y="64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14167</xdr:rowOff>
    </xdr:from>
    <xdr:to>
      <xdr:col>4</xdr:col>
      <xdr:colOff>206375</xdr:colOff>
      <xdr:row>37</xdr:row>
      <xdr:rowOff>115767</xdr:rowOff>
    </xdr:to>
    <xdr:sp macro="" textlink="">
      <xdr:nvSpPr>
        <xdr:cNvPr id="84" name="円/楕円 83"/>
        <xdr:cNvSpPr/>
      </xdr:nvSpPr>
      <xdr:spPr>
        <a:xfrm>
          <a:off x="2857500" y="63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106894</xdr:rowOff>
    </xdr:from>
    <xdr:ext cx="534377" cy="259045"/>
    <xdr:sp macro="" textlink="">
      <xdr:nvSpPr>
        <xdr:cNvPr id="85" name="テキスト ボックス 84"/>
        <xdr:cNvSpPr txBox="1"/>
      </xdr:nvSpPr>
      <xdr:spPr>
        <a:xfrm>
          <a:off x="2641111" y="64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69374</xdr:rowOff>
    </xdr:from>
    <xdr:to>
      <xdr:col>3</xdr:col>
      <xdr:colOff>3175</xdr:colOff>
      <xdr:row>37</xdr:row>
      <xdr:rowOff>170974</xdr:rowOff>
    </xdr:to>
    <xdr:sp macro="" textlink="">
      <xdr:nvSpPr>
        <xdr:cNvPr id="86" name="円/楕円 85"/>
        <xdr:cNvSpPr/>
      </xdr:nvSpPr>
      <xdr:spPr>
        <a:xfrm>
          <a:off x="1968500" y="64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162101</xdr:rowOff>
    </xdr:from>
    <xdr:ext cx="534377" cy="259045"/>
    <xdr:sp macro="" textlink="">
      <xdr:nvSpPr>
        <xdr:cNvPr id="87" name="テキスト ボックス 86"/>
        <xdr:cNvSpPr txBox="1"/>
      </xdr:nvSpPr>
      <xdr:spPr>
        <a:xfrm>
          <a:off x="1752111"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75203</xdr:rowOff>
    </xdr:from>
    <xdr:to>
      <xdr:col>1</xdr:col>
      <xdr:colOff>485775</xdr:colOff>
      <xdr:row>38</xdr:row>
      <xdr:rowOff>5353</xdr:rowOff>
    </xdr:to>
    <xdr:sp macro="" textlink="">
      <xdr:nvSpPr>
        <xdr:cNvPr id="88" name="円/楕円 87"/>
        <xdr:cNvSpPr/>
      </xdr:nvSpPr>
      <xdr:spPr>
        <a:xfrm>
          <a:off x="1079500" y="64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167930</xdr:rowOff>
    </xdr:from>
    <xdr:ext cx="534377" cy="259045"/>
    <xdr:sp macro="" textlink="">
      <xdr:nvSpPr>
        <xdr:cNvPr id="89" name="テキスト ボックス 88"/>
        <xdr:cNvSpPr txBox="1"/>
      </xdr:nvSpPr>
      <xdr:spPr>
        <a:xfrm>
          <a:off x="863111" y="65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57217</xdr:rowOff>
    </xdr:from>
    <xdr:to>
      <xdr:col>6</xdr:col>
      <xdr:colOff>511175</xdr:colOff>
      <xdr:row>57</xdr:row>
      <xdr:rowOff>67966</xdr:rowOff>
    </xdr:to>
    <xdr:cxnSp macro="">
      <xdr:nvCxnSpPr>
        <xdr:cNvPr id="116" name="直線コネクタ 115"/>
        <xdr:cNvCxnSpPr/>
      </xdr:nvCxnSpPr>
      <xdr:spPr>
        <a:xfrm>
          <a:off x="3797300" y="9829867"/>
          <a:ext cx="8382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167525</xdr:rowOff>
    </xdr:from>
    <xdr:to>
      <xdr:col>5</xdr:col>
      <xdr:colOff>358775</xdr:colOff>
      <xdr:row>57</xdr:row>
      <xdr:rowOff>57217</xdr:rowOff>
    </xdr:to>
    <xdr:cxnSp macro="">
      <xdr:nvCxnSpPr>
        <xdr:cNvPr id="119" name="直線コネクタ 118"/>
        <xdr:cNvCxnSpPr/>
      </xdr:nvCxnSpPr>
      <xdr:spPr>
        <a:xfrm>
          <a:off x="2908300" y="9768725"/>
          <a:ext cx="889000" cy="6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167525</xdr:rowOff>
    </xdr:from>
    <xdr:to>
      <xdr:col>4</xdr:col>
      <xdr:colOff>155575</xdr:colOff>
      <xdr:row>57</xdr:row>
      <xdr:rowOff>34247</xdr:rowOff>
    </xdr:to>
    <xdr:cxnSp macro="">
      <xdr:nvCxnSpPr>
        <xdr:cNvPr id="122" name="直線コネクタ 121"/>
        <xdr:cNvCxnSpPr/>
      </xdr:nvCxnSpPr>
      <xdr:spPr>
        <a:xfrm flipV="1">
          <a:off x="2019300" y="9768725"/>
          <a:ext cx="889000" cy="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34247</xdr:rowOff>
    </xdr:from>
    <xdr:to>
      <xdr:col>2</xdr:col>
      <xdr:colOff>638175</xdr:colOff>
      <xdr:row>57</xdr:row>
      <xdr:rowOff>35207</xdr:rowOff>
    </xdr:to>
    <xdr:cxnSp macro="">
      <xdr:nvCxnSpPr>
        <xdr:cNvPr id="125" name="直線コネクタ 124"/>
        <xdr:cNvCxnSpPr/>
      </xdr:nvCxnSpPr>
      <xdr:spPr>
        <a:xfrm flipV="1">
          <a:off x="1130300" y="980689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17166</xdr:rowOff>
    </xdr:from>
    <xdr:to>
      <xdr:col>6</xdr:col>
      <xdr:colOff>561975</xdr:colOff>
      <xdr:row>57</xdr:row>
      <xdr:rowOff>118766</xdr:rowOff>
    </xdr:to>
    <xdr:sp macro="" textlink="">
      <xdr:nvSpPr>
        <xdr:cNvPr id="135" name="円/楕円 134"/>
        <xdr:cNvSpPr/>
      </xdr:nvSpPr>
      <xdr:spPr>
        <a:xfrm>
          <a:off x="4584700" y="97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6417</xdr:rowOff>
    </xdr:from>
    <xdr:to>
      <xdr:col>5</xdr:col>
      <xdr:colOff>409575</xdr:colOff>
      <xdr:row>57</xdr:row>
      <xdr:rowOff>108017</xdr:rowOff>
    </xdr:to>
    <xdr:sp macro="" textlink="">
      <xdr:nvSpPr>
        <xdr:cNvPr id="137" name="円/楕円 136"/>
        <xdr:cNvSpPr/>
      </xdr:nvSpPr>
      <xdr:spPr>
        <a:xfrm>
          <a:off x="3746500" y="97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124544</xdr:rowOff>
    </xdr:from>
    <xdr:ext cx="534377" cy="259045"/>
    <xdr:sp macro="" textlink="">
      <xdr:nvSpPr>
        <xdr:cNvPr id="138" name="テキスト ボックス 137"/>
        <xdr:cNvSpPr txBox="1"/>
      </xdr:nvSpPr>
      <xdr:spPr>
        <a:xfrm>
          <a:off x="3530111" y="955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116725</xdr:rowOff>
    </xdr:from>
    <xdr:to>
      <xdr:col>4</xdr:col>
      <xdr:colOff>206375</xdr:colOff>
      <xdr:row>57</xdr:row>
      <xdr:rowOff>46875</xdr:rowOff>
    </xdr:to>
    <xdr:sp macro="" textlink="">
      <xdr:nvSpPr>
        <xdr:cNvPr id="139" name="円/楕円 138"/>
        <xdr:cNvSpPr/>
      </xdr:nvSpPr>
      <xdr:spPr>
        <a:xfrm>
          <a:off x="2857500" y="97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63402</xdr:rowOff>
    </xdr:from>
    <xdr:ext cx="534377" cy="259045"/>
    <xdr:sp macro="" textlink="">
      <xdr:nvSpPr>
        <xdr:cNvPr id="140" name="テキスト ボックス 139"/>
        <xdr:cNvSpPr txBox="1"/>
      </xdr:nvSpPr>
      <xdr:spPr>
        <a:xfrm>
          <a:off x="2641111" y="94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154897</xdr:rowOff>
    </xdr:from>
    <xdr:to>
      <xdr:col>3</xdr:col>
      <xdr:colOff>3175</xdr:colOff>
      <xdr:row>57</xdr:row>
      <xdr:rowOff>85047</xdr:rowOff>
    </xdr:to>
    <xdr:sp macro="" textlink="">
      <xdr:nvSpPr>
        <xdr:cNvPr id="141" name="円/楕円 140"/>
        <xdr:cNvSpPr/>
      </xdr:nvSpPr>
      <xdr:spPr>
        <a:xfrm>
          <a:off x="1968500" y="97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101574</xdr:rowOff>
    </xdr:from>
    <xdr:ext cx="534377" cy="259045"/>
    <xdr:sp macro="" textlink="">
      <xdr:nvSpPr>
        <xdr:cNvPr id="142" name="テキスト ボックス 141"/>
        <xdr:cNvSpPr txBox="1"/>
      </xdr:nvSpPr>
      <xdr:spPr>
        <a:xfrm>
          <a:off x="1752111" y="95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155857</xdr:rowOff>
    </xdr:from>
    <xdr:to>
      <xdr:col>1</xdr:col>
      <xdr:colOff>485775</xdr:colOff>
      <xdr:row>57</xdr:row>
      <xdr:rowOff>86007</xdr:rowOff>
    </xdr:to>
    <xdr:sp macro="" textlink="">
      <xdr:nvSpPr>
        <xdr:cNvPr id="143" name="円/楕円 142"/>
        <xdr:cNvSpPr/>
      </xdr:nvSpPr>
      <xdr:spPr>
        <a:xfrm>
          <a:off x="1079500" y="97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102534</xdr:rowOff>
    </xdr:from>
    <xdr:ext cx="534377" cy="259045"/>
    <xdr:sp macro="" textlink="">
      <xdr:nvSpPr>
        <xdr:cNvPr id="144" name="テキスト ボックス 143"/>
        <xdr:cNvSpPr txBox="1"/>
      </xdr:nvSpPr>
      <xdr:spPr>
        <a:xfrm>
          <a:off x="863111" y="95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85598</xdr:rowOff>
    </xdr:from>
    <xdr:to>
      <xdr:col>6</xdr:col>
      <xdr:colOff>511175</xdr:colOff>
      <xdr:row>78</xdr:row>
      <xdr:rowOff>96571</xdr:rowOff>
    </xdr:to>
    <xdr:cxnSp macro="">
      <xdr:nvCxnSpPr>
        <xdr:cNvPr id="173" name="直線コネクタ 172"/>
        <xdr:cNvCxnSpPr/>
      </xdr:nvCxnSpPr>
      <xdr:spPr>
        <a:xfrm flipV="1">
          <a:off x="3797300" y="1345869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96571</xdr:rowOff>
    </xdr:from>
    <xdr:to>
      <xdr:col>5</xdr:col>
      <xdr:colOff>358775</xdr:colOff>
      <xdr:row>78</xdr:row>
      <xdr:rowOff>151434</xdr:rowOff>
    </xdr:to>
    <xdr:cxnSp macro="">
      <xdr:nvCxnSpPr>
        <xdr:cNvPr id="176" name="直線コネクタ 175"/>
        <xdr:cNvCxnSpPr/>
      </xdr:nvCxnSpPr>
      <xdr:spPr>
        <a:xfrm flipV="1">
          <a:off x="2908300" y="1346967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112725</xdr:rowOff>
    </xdr:from>
    <xdr:to>
      <xdr:col>4</xdr:col>
      <xdr:colOff>155575</xdr:colOff>
      <xdr:row>78</xdr:row>
      <xdr:rowOff>151434</xdr:rowOff>
    </xdr:to>
    <xdr:cxnSp macro="">
      <xdr:nvCxnSpPr>
        <xdr:cNvPr id="179" name="直線コネクタ 178"/>
        <xdr:cNvCxnSpPr/>
      </xdr:nvCxnSpPr>
      <xdr:spPr>
        <a:xfrm>
          <a:off x="2019300" y="13485825"/>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112725</xdr:rowOff>
    </xdr:from>
    <xdr:to>
      <xdr:col>2</xdr:col>
      <xdr:colOff>638175</xdr:colOff>
      <xdr:row>78</xdr:row>
      <xdr:rowOff>137109</xdr:rowOff>
    </xdr:to>
    <xdr:cxnSp macro="">
      <xdr:nvCxnSpPr>
        <xdr:cNvPr id="182" name="直線コネクタ 181"/>
        <xdr:cNvCxnSpPr/>
      </xdr:nvCxnSpPr>
      <xdr:spPr>
        <a:xfrm flipV="1">
          <a:off x="1130300" y="1348582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34798</xdr:rowOff>
    </xdr:from>
    <xdr:to>
      <xdr:col>6</xdr:col>
      <xdr:colOff>561975</xdr:colOff>
      <xdr:row>78</xdr:row>
      <xdr:rowOff>136398</xdr:rowOff>
    </xdr:to>
    <xdr:sp macro="" textlink="">
      <xdr:nvSpPr>
        <xdr:cNvPr id="192" name="円/楕円 191"/>
        <xdr:cNvSpPr/>
      </xdr:nvSpPr>
      <xdr:spPr>
        <a:xfrm>
          <a:off x="45847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121175</xdr:rowOff>
    </xdr:from>
    <xdr:ext cx="469744" cy="259045"/>
    <xdr:sp macro="" textlink="">
      <xdr:nvSpPr>
        <xdr:cNvPr id="193" name="維持補修費該当値テキスト"/>
        <xdr:cNvSpPr txBox="1"/>
      </xdr:nvSpPr>
      <xdr:spPr>
        <a:xfrm>
          <a:off x="46863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45771</xdr:rowOff>
    </xdr:from>
    <xdr:to>
      <xdr:col>5</xdr:col>
      <xdr:colOff>409575</xdr:colOff>
      <xdr:row>78</xdr:row>
      <xdr:rowOff>147371</xdr:rowOff>
    </xdr:to>
    <xdr:sp macro="" textlink="">
      <xdr:nvSpPr>
        <xdr:cNvPr id="194" name="円/楕円 193"/>
        <xdr:cNvSpPr/>
      </xdr:nvSpPr>
      <xdr:spPr>
        <a:xfrm>
          <a:off x="3746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138498</xdr:rowOff>
    </xdr:from>
    <xdr:ext cx="469744" cy="259045"/>
    <xdr:sp macro="" textlink="">
      <xdr:nvSpPr>
        <xdr:cNvPr id="195" name="テキスト ボックス 194"/>
        <xdr:cNvSpPr txBox="1"/>
      </xdr:nvSpPr>
      <xdr:spPr>
        <a:xfrm>
          <a:off x="3562427"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100634</xdr:rowOff>
    </xdr:from>
    <xdr:to>
      <xdr:col>4</xdr:col>
      <xdr:colOff>206375</xdr:colOff>
      <xdr:row>79</xdr:row>
      <xdr:rowOff>30784</xdr:rowOff>
    </xdr:to>
    <xdr:sp macro="" textlink="">
      <xdr:nvSpPr>
        <xdr:cNvPr id="196" name="円/楕円 195"/>
        <xdr:cNvSpPr/>
      </xdr:nvSpPr>
      <xdr:spPr>
        <a:xfrm>
          <a:off x="2857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21911</xdr:rowOff>
    </xdr:from>
    <xdr:ext cx="378565" cy="259045"/>
    <xdr:sp macro="" textlink="">
      <xdr:nvSpPr>
        <xdr:cNvPr id="197" name="テキスト ボックス 196"/>
        <xdr:cNvSpPr txBox="1"/>
      </xdr:nvSpPr>
      <xdr:spPr>
        <a:xfrm>
          <a:off x="2719017" y="135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61925</xdr:rowOff>
    </xdr:from>
    <xdr:to>
      <xdr:col>3</xdr:col>
      <xdr:colOff>3175</xdr:colOff>
      <xdr:row>78</xdr:row>
      <xdr:rowOff>163525</xdr:rowOff>
    </xdr:to>
    <xdr:sp macro="" textlink="">
      <xdr:nvSpPr>
        <xdr:cNvPr id="198" name="円/楕円 197"/>
        <xdr:cNvSpPr/>
      </xdr:nvSpPr>
      <xdr:spPr>
        <a:xfrm>
          <a:off x="19685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154652</xdr:rowOff>
    </xdr:from>
    <xdr:ext cx="469744" cy="259045"/>
    <xdr:sp macro="" textlink="">
      <xdr:nvSpPr>
        <xdr:cNvPr id="199" name="テキスト ボックス 198"/>
        <xdr:cNvSpPr txBox="1"/>
      </xdr:nvSpPr>
      <xdr:spPr>
        <a:xfrm>
          <a:off x="1784427" y="1352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86309</xdr:rowOff>
    </xdr:from>
    <xdr:to>
      <xdr:col>1</xdr:col>
      <xdr:colOff>485775</xdr:colOff>
      <xdr:row>79</xdr:row>
      <xdr:rowOff>16459</xdr:rowOff>
    </xdr:to>
    <xdr:sp macro="" textlink="">
      <xdr:nvSpPr>
        <xdr:cNvPr id="200" name="円/楕円 199"/>
        <xdr:cNvSpPr/>
      </xdr:nvSpPr>
      <xdr:spPr>
        <a:xfrm>
          <a:off x="1079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7586</xdr:rowOff>
    </xdr:from>
    <xdr:ext cx="469744" cy="259045"/>
    <xdr:sp macro="" textlink="">
      <xdr:nvSpPr>
        <xdr:cNvPr id="201" name="テキスト ボックス 200"/>
        <xdr:cNvSpPr txBox="1"/>
      </xdr:nvSpPr>
      <xdr:spPr>
        <a:xfrm>
          <a:off x="895427" y="135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68757</xdr:rowOff>
    </xdr:from>
    <xdr:to>
      <xdr:col>6</xdr:col>
      <xdr:colOff>511175</xdr:colOff>
      <xdr:row>96</xdr:row>
      <xdr:rowOff>166790</xdr:rowOff>
    </xdr:to>
    <xdr:cxnSp macro="">
      <xdr:nvCxnSpPr>
        <xdr:cNvPr id="231" name="直線コネクタ 230"/>
        <xdr:cNvCxnSpPr/>
      </xdr:nvCxnSpPr>
      <xdr:spPr>
        <a:xfrm flipV="1">
          <a:off x="3797300" y="16527957"/>
          <a:ext cx="838200" cy="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166790</xdr:rowOff>
    </xdr:from>
    <xdr:to>
      <xdr:col>5</xdr:col>
      <xdr:colOff>358775</xdr:colOff>
      <xdr:row>98</xdr:row>
      <xdr:rowOff>49364</xdr:rowOff>
    </xdr:to>
    <xdr:cxnSp macro="">
      <xdr:nvCxnSpPr>
        <xdr:cNvPr id="234" name="直線コネクタ 233"/>
        <xdr:cNvCxnSpPr/>
      </xdr:nvCxnSpPr>
      <xdr:spPr>
        <a:xfrm flipV="1">
          <a:off x="2908300" y="16625990"/>
          <a:ext cx="889000" cy="2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49364</xdr:rowOff>
    </xdr:from>
    <xdr:to>
      <xdr:col>4</xdr:col>
      <xdr:colOff>155575</xdr:colOff>
      <xdr:row>98</xdr:row>
      <xdr:rowOff>140385</xdr:rowOff>
    </xdr:to>
    <xdr:cxnSp macro="">
      <xdr:nvCxnSpPr>
        <xdr:cNvPr id="237" name="直線コネクタ 236"/>
        <xdr:cNvCxnSpPr/>
      </xdr:nvCxnSpPr>
      <xdr:spPr>
        <a:xfrm flipV="1">
          <a:off x="2019300" y="16851464"/>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140385</xdr:rowOff>
    </xdr:from>
    <xdr:to>
      <xdr:col>2</xdr:col>
      <xdr:colOff>638175</xdr:colOff>
      <xdr:row>99</xdr:row>
      <xdr:rowOff>4635</xdr:rowOff>
    </xdr:to>
    <xdr:cxnSp macro="">
      <xdr:nvCxnSpPr>
        <xdr:cNvPr id="240" name="直線コネクタ 239"/>
        <xdr:cNvCxnSpPr/>
      </xdr:nvCxnSpPr>
      <xdr:spPr>
        <a:xfrm flipV="1">
          <a:off x="1130300" y="16942485"/>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17957</xdr:rowOff>
    </xdr:from>
    <xdr:to>
      <xdr:col>6</xdr:col>
      <xdr:colOff>561975</xdr:colOff>
      <xdr:row>96</xdr:row>
      <xdr:rowOff>119557</xdr:rowOff>
    </xdr:to>
    <xdr:sp macro="" textlink="">
      <xdr:nvSpPr>
        <xdr:cNvPr id="250" name="円/楕円 249"/>
        <xdr:cNvSpPr/>
      </xdr:nvSpPr>
      <xdr:spPr>
        <a:xfrm>
          <a:off x="4584700" y="164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40834</xdr:rowOff>
    </xdr:from>
    <xdr:ext cx="534377" cy="259045"/>
    <xdr:sp macro="" textlink="">
      <xdr:nvSpPr>
        <xdr:cNvPr id="251" name="扶助費該当値テキスト"/>
        <xdr:cNvSpPr txBox="1"/>
      </xdr:nvSpPr>
      <xdr:spPr>
        <a:xfrm>
          <a:off x="4686300" y="163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115990</xdr:rowOff>
    </xdr:from>
    <xdr:to>
      <xdr:col>5</xdr:col>
      <xdr:colOff>409575</xdr:colOff>
      <xdr:row>97</xdr:row>
      <xdr:rowOff>46140</xdr:rowOff>
    </xdr:to>
    <xdr:sp macro="" textlink="">
      <xdr:nvSpPr>
        <xdr:cNvPr id="252" name="円/楕円 251"/>
        <xdr:cNvSpPr/>
      </xdr:nvSpPr>
      <xdr:spPr>
        <a:xfrm>
          <a:off x="3746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62667</xdr:rowOff>
    </xdr:from>
    <xdr:ext cx="534377" cy="259045"/>
    <xdr:sp macro="" textlink="">
      <xdr:nvSpPr>
        <xdr:cNvPr id="253" name="テキスト ボックス 252"/>
        <xdr:cNvSpPr txBox="1"/>
      </xdr:nvSpPr>
      <xdr:spPr>
        <a:xfrm>
          <a:off x="3530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170014</xdr:rowOff>
    </xdr:from>
    <xdr:to>
      <xdr:col>4</xdr:col>
      <xdr:colOff>206375</xdr:colOff>
      <xdr:row>98</xdr:row>
      <xdr:rowOff>100164</xdr:rowOff>
    </xdr:to>
    <xdr:sp macro="" textlink="">
      <xdr:nvSpPr>
        <xdr:cNvPr id="254" name="円/楕円 253"/>
        <xdr:cNvSpPr/>
      </xdr:nvSpPr>
      <xdr:spPr>
        <a:xfrm>
          <a:off x="2857500" y="168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91291</xdr:rowOff>
    </xdr:from>
    <xdr:ext cx="534377" cy="259045"/>
    <xdr:sp macro="" textlink="">
      <xdr:nvSpPr>
        <xdr:cNvPr id="255" name="テキスト ボックス 254"/>
        <xdr:cNvSpPr txBox="1"/>
      </xdr:nvSpPr>
      <xdr:spPr>
        <a:xfrm>
          <a:off x="2641111" y="168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89585</xdr:rowOff>
    </xdr:from>
    <xdr:to>
      <xdr:col>3</xdr:col>
      <xdr:colOff>3175</xdr:colOff>
      <xdr:row>99</xdr:row>
      <xdr:rowOff>19735</xdr:rowOff>
    </xdr:to>
    <xdr:sp macro="" textlink="">
      <xdr:nvSpPr>
        <xdr:cNvPr id="256" name="円/楕円 255"/>
        <xdr:cNvSpPr/>
      </xdr:nvSpPr>
      <xdr:spPr>
        <a:xfrm>
          <a:off x="1968500" y="168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10862</xdr:rowOff>
    </xdr:from>
    <xdr:ext cx="534377" cy="259045"/>
    <xdr:sp macro="" textlink="">
      <xdr:nvSpPr>
        <xdr:cNvPr id="257" name="テキスト ボックス 256"/>
        <xdr:cNvSpPr txBox="1"/>
      </xdr:nvSpPr>
      <xdr:spPr>
        <a:xfrm>
          <a:off x="1752111" y="169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125285</xdr:rowOff>
    </xdr:from>
    <xdr:to>
      <xdr:col>1</xdr:col>
      <xdr:colOff>485775</xdr:colOff>
      <xdr:row>99</xdr:row>
      <xdr:rowOff>55435</xdr:rowOff>
    </xdr:to>
    <xdr:sp macro="" textlink="">
      <xdr:nvSpPr>
        <xdr:cNvPr id="258" name="円/楕円 257"/>
        <xdr:cNvSpPr/>
      </xdr:nvSpPr>
      <xdr:spPr>
        <a:xfrm>
          <a:off x="1079500" y="169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46562</xdr:rowOff>
    </xdr:from>
    <xdr:ext cx="534377" cy="259045"/>
    <xdr:sp macro="" textlink="">
      <xdr:nvSpPr>
        <xdr:cNvPr id="259" name="テキスト ボックス 258"/>
        <xdr:cNvSpPr txBox="1"/>
      </xdr:nvSpPr>
      <xdr:spPr>
        <a:xfrm>
          <a:off x="863111" y="170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28669</xdr:rowOff>
    </xdr:from>
    <xdr:to>
      <xdr:col>15</xdr:col>
      <xdr:colOff>180975</xdr:colOff>
      <xdr:row>38</xdr:row>
      <xdr:rowOff>29597</xdr:rowOff>
    </xdr:to>
    <xdr:cxnSp macro="">
      <xdr:nvCxnSpPr>
        <xdr:cNvPr id="286" name="直線コネクタ 285"/>
        <xdr:cNvCxnSpPr/>
      </xdr:nvCxnSpPr>
      <xdr:spPr>
        <a:xfrm flipV="1">
          <a:off x="9639300" y="6543769"/>
          <a:ext cx="8382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29597</xdr:rowOff>
    </xdr:from>
    <xdr:to>
      <xdr:col>14</xdr:col>
      <xdr:colOff>28575</xdr:colOff>
      <xdr:row>38</xdr:row>
      <xdr:rowOff>34403</xdr:rowOff>
    </xdr:to>
    <xdr:cxnSp macro="">
      <xdr:nvCxnSpPr>
        <xdr:cNvPr id="289" name="直線コネクタ 288"/>
        <xdr:cNvCxnSpPr/>
      </xdr:nvCxnSpPr>
      <xdr:spPr>
        <a:xfrm flipV="1">
          <a:off x="8750300" y="6544697"/>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34403</xdr:rowOff>
    </xdr:from>
    <xdr:to>
      <xdr:col>12</xdr:col>
      <xdr:colOff>511175</xdr:colOff>
      <xdr:row>38</xdr:row>
      <xdr:rowOff>40556</xdr:rowOff>
    </xdr:to>
    <xdr:cxnSp macro="">
      <xdr:nvCxnSpPr>
        <xdr:cNvPr id="292" name="直線コネクタ 291"/>
        <xdr:cNvCxnSpPr/>
      </xdr:nvCxnSpPr>
      <xdr:spPr>
        <a:xfrm flipV="1">
          <a:off x="7861300" y="6549503"/>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40556</xdr:rowOff>
    </xdr:from>
    <xdr:to>
      <xdr:col>11</xdr:col>
      <xdr:colOff>307975</xdr:colOff>
      <xdr:row>38</xdr:row>
      <xdr:rowOff>45480</xdr:rowOff>
    </xdr:to>
    <xdr:cxnSp macro="">
      <xdr:nvCxnSpPr>
        <xdr:cNvPr id="295" name="直線コネクタ 294"/>
        <xdr:cNvCxnSpPr/>
      </xdr:nvCxnSpPr>
      <xdr:spPr>
        <a:xfrm flipV="1">
          <a:off x="6972300" y="6555656"/>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149319</xdr:rowOff>
    </xdr:from>
    <xdr:to>
      <xdr:col>15</xdr:col>
      <xdr:colOff>231775</xdr:colOff>
      <xdr:row>38</xdr:row>
      <xdr:rowOff>79469</xdr:rowOff>
    </xdr:to>
    <xdr:sp macro="" textlink="">
      <xdr:nvSpPr>
        <xdr:cNvPr id="305" name="円/楕円 304"/>
        <xdr:cNvSpPr/>
      </xdr:nvSpPr>
      <xdr:spPr>
        <a:xfrm>
          <a:off x="10426700" y="64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64246</xdr:rowOff>
    </xdr:from>
    <xdr:ext cx="534377" cy="259045"/>
    <xdr:sp macro="" textlink="">
      <xdr:nvSpPr>
        <xdr:cNvPr id="306" name="補助費等該当値テキスト"/>
        <xdr:cNvSpPr txBox="1"/>
      </xdr:nvSpPr>
      <xdr:spPr>
        <a:xfrm>
          <a:off x="10528300" y="64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150247</xdr:rowOff>
    </xdr:from>
    <xdr:to>
      <xdr:col>14</xdr:col>
      <xdr:colOff>79375</xdr:colOff>
      <xdr:row>38</xdr:row>
      <xdr:rowOff>80397</xdr:rowOff>
    </xdr:to>
    <xdr:sp macro="" textlink="">
      <xdr:nvSpPr>
        <xdr:cNvPr id="307" name="円/楕円 306"/>
        <xdr:cNvSpPr/>
      </xdr:nvSpPr>
      <xdr:spPr>
        <a:xfrm>
          <a:off x="9588500" y="64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71524</xdr:rowOff>
    </xdr:from>
    <xdr:ext cx="534377" cy="259045"/>
    <xdr:sp macro="" textlink="">
      <xdr:nvSpPr>
        <xdr:cNvPr id="308" name="テキスト ボックス 307"/>
        <xdr:cNvSpPr txBox="1"/>
      </xdr:nvSpPr>
      <xdr:spPr>
        <a:xfrm>
          <a:off x="9372111" y="65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155052</xdr:rowOff>
    </xdr:from>
    <xdr:to>
      <xdr:col>12</xdr:col>
      <xdr:colOff>561975</xdr:colOff>
      <xdr:row>38</xdr:row>
      <xdr:rowOff>85203</xdr:rowOff>
    </xdr:to>
    <xdr:sp macro="" textlink="">
      <xdr:nvSpPr>
        <xdr:cNvPr id="309" name="円/楕円 308"/>
        <xdr:cNvSpPr/>
      </xdr:nvSpPr>
      <xdr:spPr>
        <a:xfrm>
          <a:off x="8699500" y="6498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76330</xdr:rowOff>
    </xdr:from>
    <xdr:ext cx="534377" cy="259045"/>
    <xdr:sp macro="" textlink="">
      <xdr:nvSpPr>
        <xdr:cNvPr id="310" name="テキスト ボックス 309"/>
        <xdr:cNvSpPr txBox="1"/>
      </xdr:nvSpPr>
      <xdr:spPr>
        <a:xfrm>
          <a:off x="8483111" y="65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161206</xdr:rowOff>
    </xdr:from>
    <xdr:to>
      <xdr:col>11</xdr:col>
      <xdr:colOff>358775</xdr:colOff>
      <xdr:row>38</xdr:row>
      <xdr:rowOff>91356</xdr:rowOff>
    </xdr:to>
    <xdr:sp macro="" textlink="">
      <xdr:nvSpPr>
        <xdr:cNvPr id="311" name="円/楕円 310"/>
        <xdr:cNvSpPr/>
      </xdr:nvSpPr>
      <xdr:spPr>
        <a:xfrm>
          <a:off x="7810500" y="65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82483</xdr:rowOff>
    </xdr:from>
    <xdr:ext cx="534377" cy="259045"/>
    <xdr:sp macro="" textlink="">
      <xdr:nvSpPr>
        <xdr:cNvPr id="312" name="テキスト ボックス 311"/>
        <xdr:cNvSpPr txBox="1"/>
      </xdr:nvSpPr>
      <xdr:spPr>
        <a:xfrm>
          <a:off x="7594111" y="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166130</xdr:rowOff>
    </xdr:from>
    <xdr:to>
      <xdr:col>10</xdr:col>
      <xdr:colOff>155575</xdr:colOff>
      <xdr:row>38</xdr:row>
      <xdr:rowOff>96280</xdr:rowOff>
    </xdr:to>
    <xdr:sp macro="" textlink="">
      <xdr:nvSpPr>
        <xdr:cNvPr id="313" name="円/楕円 312"/>
        <xdr:cNvSpPr/>
      </xdr:nvSpPr>
      <xdr:spPr>
        <a:xfrm>
          <a:off x="6921500" y="65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87407</xdr:rowOff>
    </xdr:from>
    <xdr:ext cx="534377" cy="259045"/>
    <xdr:sp macro="" textlink="">
      <xdr:nvSpPr>
        <xdr:cNvPr id="314" name="テキスト ボックス 313"/>
        <xdr:cNvSpPr txBox="1"/>
      </xdr:nvSpPr>
      <xdr:spPr>
        <a:xfrm>
          <a:off x="6705111" y="660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19266</xdr:rowOff>
    </xdr:from>
    <xdr:to>
      <xdr:col>15</xdr:col>
      <xdr:colOff>180975</xdr:colOff>
      <xdr:row>58</xdr:row>
      <xdr:rowOff>43795</xdr:rowOff>
    </xdr:to>
    <xdr:cxnSp macro="">
      <xdr:nvCxnSpPr>
        <xdr:cNvPr id="343" name="直線コネクタ 342"/>
        <xdr:cNvCxnSpPr/>
      </xdr:nvCxnSpPr>
      <xdr:spPr>
        <a:xfrm>
          <a:off x="9639300" y="9963366"/>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19266</xdr:rowOff>
    </xdr:from>
    <xdr:to>
      <xdr:col>14</xdr:col>
      <xdr:colOff>28575</xdr:colOff>
      <xdr:row>58</xdr:row>
      <xdr:rowOff>41440</xdr:rowOff>
    </xdr:to>
    <xdr:cxnSp macro="">
      <xdr:nvCxnSpPr>
        <xdr:cNvPr id="346" name="直線コネクタ 345"/>
        <xdr:cNvCxnSpPr/>
      </xdr:nvCxnSpPr>
      <xdr:spPr>
        <a:xfrm flipV="1">
          <a:off x="8750300" y="99633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45425</xdr:rowOff>
    </xdr:from>
    <xdr:to>
      <xdr:col>12</xdr:col>
      <xdr:colOff>511175</xdr:colOff>
      <xdr:row>58</xdr:row>
      <xdr:rowOff>41440</xdr:rowOff>
    </xdr:to>
    <xdr:cxnSp macro="">
      <xdr:nvCxnSpPr>
        <xdr:cNvPr id="349" name="直線コネクタ 348"/>
        <xdr:cNvCxnSpPr/>
      </xdr:nvCxnSpPr>
      <xdr:spPr>
        <a:xfrm>
          <a:off x="7861300" y="9818075"/>
          <a:ext cx="889000" cy="1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45425</xdr:rowOff>
    </xdr:from>
    <xdr:to>
      <xdr:col>11</xdr:col>
      <xdr:colOff>307975</xdr:colOff>
      <xdr:row>57</xdr:row>
      <xdr:rowOff>108298</xdr:rowOff>
    </xdr:to>
    <xdr:cxnSp macro="">
      <xdr:nvCxnSpPr>
        <xdr:cNvPr id="352" name="直線コネクタ 351"/>
        <xdr:cNvCxnSpPr/>
      </xdr:nvCxnSpPr>
      <xdr:spPr>
        <a:xfrm flipV="1">
          <a:off x="6972300" y="9818075"/>
          <a:ext cx="889000" cy="6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164445</xdr:rowOff>
    </xdr:from>
    <xdr:to>
      <xdr:col>15</xdr:col>
      <xdr:colOff>231775</xdr:colOff>
      <xdr:row>58</xdr:row>
      <xdr:rowOff>94595</xdr:rowOff>
    </xdr:to>
    <xdr:sp macro="" textlink="">
      <xdr:nvSpPr>
        <xdr:cNvPr id="362" name="円/楕円 361"/>
        <xdr:cNvSpPr/>
      </xdr:nvSpPr>
      <xdr:spPr>
        <a:xfrm>
          <a:off x="10426700" y="99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79372</xdr:rowOff>
    </xdr:from>
    <xdr:ext cx="534377" cy="259045"/>
    <xdr:sp macro="" textlink="">
      <xdr:nvSpPr>
        <xdr:cNvPr id="363" name="普通建設事業費該当値テキスト"/>
        <xdr:cNvSpPr txBox="1"/>
      </xdr:nvSpPr>
      <xdr:spPr>
        <a:xfrm>
          <a:off x="10528300" y="985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139916</xdr:rowOff>
    </xdr:from>
    <xdr:to>
      <xdr:col>14</xdr:col>
      <xdr:colOff>79375</xdr:colOff>
      <xdr:row>58</xdr:row>
      <xdr:rowOff>70066</xdr:rowOff>
    </xdr:to>
    <xdr:sp macro="" textlink="">
      <xdr:nvSpPr>
        <xdr:cNvPr id="364" name="円/楕円 363"/>
        <xdr:cNvSpPr/>
      </xdr:nvSpPr>
      <xdr:spPr>
        <a:xfrm>
          <a:off x="9588500" y="99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61193</xdr:rowOff>
    </xdr:from>
    <xdr:ext cx="534377" cy="259045"/>
    <xdr:sp macro="" textlink="">
      <xdr:nvSpPr>
        <xdr:cNvPr id="365" name="テキスト ボックス 364"/>
        <xdr:cNvSpPr txBox="1"/>
      </xdr:nvSpPr>
      <xdr:spPr>
        <a:xfrm>
          <a:off x="9372111" y="100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162090</xdr:rowOff>
    </xdr:from>
    <xdr:to>
      <xdr:col>12</xdr:col>
      <xdr:colOff>561975</xdr:colOff>
      <xdr:row>58</xdr:row>
      <xdr:rowOff>92240</xdr:rowOff>
    </xdr:to>
    <xdr:sp macro="" textlink="">
      <xdr:nvSpPr>
        <xdr:cNvPr id="366" name="円/楕円 365"/>
        <xdr:cNvSpPr/>
      </xdr:nvSpPr>
      <xdr:spPr>
        <a:xfrm>
          <a:off x="8699500" y="99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83367</xdr:rowOff>
    </xdr:from>
    <xdr:ext cx="534377" cy="259045"/>
    <xdr:sp macro="" textlink="">
      <xdr:nvSpPr>
        <xdr:cNvPr id="367" name="テキスト ボックス 366"/>
        <xdr:cNvSpPr txBox="1"/>
      </xdr:nvSpPr>
      <xdr:spPr>
        <a:xfrm>
          <a:off x="8483111" y="100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166075</xdr:rowOff>
    </xdr:from>
    <xdr:to>
      <xdr:col>11</xdr:col>
      <xdr:colOff>358775</xdr:colOff>
      <xdr:row>57</xdr:row>
      <xdr:rowOff>96225</xdr:rowOff>
    </xdr:to>
    <xdr:sp macro="" textlink="">
      <xdr:nvSpPr>
        <xdr:cNvPr id="368" name="円/楕円 367"/>
        <xdr:cNvSpPr/>
      </xdr:nvSpPr>
      <xdr:spPr>
        <a:xfrm>
          <a:off x="7810500" y="97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87352</xdr:rowOff>
    </xdr:from>
    <xdr:ext cx="534377" cy="259045"/>
    <xdr:sp macro="" textlink="">
      <xdr:nvSpPr>
        <xdr:cNvPr id="369" name="テキスト ボックス 368"/>
        <xdr:cNvSpPr txBox="1"/>
      </xdr:nvSpPr>
      <xdr:spPr>
        <a:xfrm>
          <a:off x="7594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57498</xdr:rowOff>
    </xdr:from>
    <xdr:to>
      <xdr:col>10</xdr:col>
      <xdr:colOff>155575</xdr:colOff>
      <xdr:row>57</xdr:row>
      <xdr:rowOff>159098</xdr:rowOff>
    </xdr:to>
    <xdr:sp macro="" textlink="">
      <xdr:nvSpPr>
        <xdr:cNvPr id="370" name="円/楕円 369"/>
        <xdr:cNvSpPr/>
      </xdr:nvSpPr>
      <xdr:spPr>
        <a:xfrm>
          <a:off x="6921500" y="98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150225</xdr:rowOff>
    </xdr:from>
    <xdr:ext cx="534377" cy="259045"/>
    <xdr:sp macro="" textlink="">
      <xdr:nvSpPr>
        <xdr:cNvPr id="371" name="テキスト ボックス 370"/>
        <xdr:cNvSpPr txBox="1"/>
      </xdr:nvSpPr>
      <xdr:spPr>
        <a:xfrm>
          <a:off x="6705111" y="992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118490</xdr:rowOff>
    </xdr:from>
    <xdr:to>
      <xdr:col>15</xdr:col>
      <xdr:colOff>180975</xdr:colOff>
      <xdr:row>78</xdr:row>
      <xdr:rowOff>127012</xdr:rowOff>
    </xdr:to>
    <xdr:cxnSp macro="">
      <xdr:nvCxnSpPr>
        <xdr:cNvPr id="400" name="直線コネクタ 399"/>
        <xdr:cNvCxnSpPr/>
      </xdr:nvCxnSpPr>
      <xdr:spPr>
        <a:xfrm>
          <a:off x="9639300" y="13491590"/>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118490</xdr:rowOff>
    </xdr:from>
    <xdr:to>
      <xdr:col>14</xdr:col>
      <xdr:colOff>28575</xdr:colOff>
      <xdr:row>79</xdr:row>
      <xdr:rowOff>20358</xdr:rowOff>
    </xdr:to>
    <xdr:cxnSp macro="">
      <xdr:nvCxnSpPr>
        <xdr:cNvPr id="403" name="直線コネクタ 402"/>
        <xdr:cNvCxnSpPr/>
      </xdr:nvCxnSpPr>
      <xdr:spPr>
        <a:xfrm flipV="1">
          <a:off x="8750300" y="13491590"/>
          <a:ext cx="889000" cy="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76212</xdr:rowOff>
    </xdr:from>
    <xdr:to>
      <xdr:col>15</xdr:col>
      <xdr:colOff>231775</xdr:colOff>
      <xdr:row>79</xdr:row>
      <xdr:rowOff>6362</xdr:rowOff>
    </xdr:to>
    <xdr:sp macro="" textlink="">
      <xdr:nvSpPr>
        <xdr:cNvPr id="413" name="円/楕円 412"/>
        <xdr:cNvSpPr/>
      </xdr:nvSpPr>
      <xdr:spPr>
        <a:xfrm>
          <a:off x="10426700" y="13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162589</xdr:rowOff>
    </xdr:from>
    <xdr:ext cx="469744" cy="259045"/>
    <xdr:sp macro="" textlink="">
      <xdr:nvSpPr>
        <xdr:cNvPr id="414" name="普通建設事業費 （ うち新規整備　）該当値テキスト"/>
        <xdr:cNvSpPr txBox="1"/>
      </xdr:nvSpPr>
      <xdr:spPr>
        <a:xfrm>
          <a:off x="10528300" y="1336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67690</xdr:rowOff>
    </xdr:from>
    <xdr:to>
      <xdr:col>14</xdr:col>
      <xdr:colOff>79375</xdr:colOff>
      <xdr:row>78</xdr:row>
      <xdr:rowOff>169290</xdr:rowOff>
    </xdr:to>
    <xdr:sp macro="" textlink="">
      <xdr:nvSpPr>
        <xdr:cNvPr id="415" name="円/楕円 414"/>
        <xdr:cNvSpPr/>
      </xdr:nvSpPr>
      <xdr:spPr>
        <a:xfrm>
          <a:off x="9588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160417</xdr:rowOff>
    </xdr:from>
    <xdr:ext cx="469744" cy="259045"/>
    <xdr:sp macro="" textlink="">
      <xdr:nvSpPr>
        <xdr:cNvPr id="416" name="テキスト ボックス 415"/>
        <xdr:cNvSpPr txBox="1"/>
      </xdr:nvSpPr>
      <xdr:spPr>
        <a:xfrm>
          <a:off x="9404427" y="1353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141008</xdr:rowOff>
    </xdr:from>
    <xdr:to>
      <xdr:col>12</xdr:col>
      <xdr:colOff>561975</xdr:colOff>
      <xdr:row>79</xdr:row>
      <xdr:rowOff>71158</xdr:rowOff>
    </xdr:to>
    <xdr:sp macro="" textlink="">
      <xdr:nvSpPr>
        <xdr:cNvPr id="417" name="円/楕円 416"/>
        <xdr:cNvSpPr/>
      </xdr:nvSpPr>
      <xdr:spPr>
        <a:xfrm>
          <a:off x="8699500" y="135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62285</xdr:rowOff>
    </xdr:from>
    <xdr:ext cx="469744" cy="259045"/>
    <xdr:sp macro="" textlink="">
      <xdr:nvSpPr>
        <xdr:cNvPr id="418" name="テキスト ボックス 417"/>
        <xdr:cNvSpPr txBox="1"/>
      </xdr:nvSpPr>
      <xdr:spPr>
        <a:xfrm>
          <a:off x="8515427" y="136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15303</xdr:rowOff>
    </xdr:from>
    <xdr:to>
      <xdr:col>15</xdr:col>
      <xdr:colOff>180975</xdr:colOff>
      <xdr:row>98</xdr:row>
      <xdr:rowOff>99580</xdr:rowOff>
    </xdr:to>
    <xdr:cxnSp macro="">
      <xdr:nvCxnSpPr>
        <xdr:cNvPr id="447" name="直線コネクタ 446"/>
        <xdr:cNvCxnSpPr/>
      </xdr:nvCxnSpPr>
      <xdr:spPr>
        <a:xfrm>
          <a:off x="9639300" y="16817403"/>
          <a:ext cx="8382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15303</xdr:rowOff>
    </xdr:from>
    <xdr:to>
      <xdr:col>14</xdr:col>
      <xdr:colOff>28575</xdr:colOff>
      <xdr:row>98</xdr:row>
      <xdr:rowOff>78093</xdr:rowOff>
    </xdr:to>
    <xdr:cxnSp macro="">
      <xdr:nvCxnSpPr>
        <xdr:cNvPr id="450" name="直線コネクタ 449"/>
        <xdr:cNvCxnSpPr/>
      </xdr:nvCxnSpPr>
      <xdr:spPr>
        <a:xfrm flipV="1">
          <a:off x="8750300" y="16817403"/>
          <a:ext cx="8890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48780</xdr:rowOff>
    </xdr:from>
    <xdr:to>
      <xdr:col>15</xdr:col>
      <xdr:colOff>231775</xdr:colOff>
      <xdr:row>98</xdr:row>
      <xdr:rowOff>150380</xdr:rowOff>
    </xdr:to>
    <xdr:sp macro="" textlink="">
      <xdr:nvSpPr>
        <xdr:cNvPr id="460" name="円/楕円 459"/>
        <xdr:cNvSpPr/>
      </xdr:nvSpPr>
      <xdr:spPr>
        <a:xfrm>
          <a:off x="10426700" y="16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135157</xdr:rowOff>
    </xdr:from>
    <xdr:ext cx="469744" cy="259045"/>
    <xdr:sp macro="" textlink="">
      <xdr:nvSpPr>
        <xdr:cNvPr id="461" name="普通建設事業費 （ うち更新整備　）該当値テキスト"/>
        <xdr:cNvSpPr txBox="1"/>
      </xdr:nvSpPr>
      <xdr:spPr>
        <a:xfrm>
          <a:off x="10528300" y="16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135953</xdr:rowOff>
    </xdr:from>
    <xdr:to>
      <xdr:col>14</xdr:col>
      <xdr:colOff>79375</xdr:colOff>
      <xdr:row>98</xdr:row>
      <xdr:rowOff>66103</xdr:rowOff>
    </xdr:to>
    <xdr:sp macro="" textlink="">
      <xdr:nvSpPr>
        <xdr:cNvPr id="462" name="円/楕円 461"/>
        <xdr:cNvSpPr/>
      </xdr:nvSpPr>
      <xdr:spPr>
        <a:xfrm>
          <a:off x="9588500" y="167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57230</xdr:rowOff>
    </xdr:from>
    <xdr:ext cx="534377" cy="259045"/>
    <xdr:sp macro="" textlink="">
      <xdr:nvSpPr>
        <xdr:cNvPr id="463" name="テキスト ボックス 462"/>
        <xdr:cNvSpPr txBox="1"/>
      </xdr:nvSpPr>
      <xdr:spPr>
        <a:xfrm>
          <a:off x="9372111" y="168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27293</xdr:rowOff>
    </xdr:from>
    <xdr:to>
      <xdr:col>12</xdr:col>
      <xdr:colOff>561975</xdr:colOff>
      <xdr:row>98</xdr:row>
      <xdr:rowOff>128893</xdr:rowOff>
    </xdr:to>
    <xdr:sp macro="" textlink="">
      <xdr:nvSpPr>
        <xdr:cNvPr id="464" name="円/楕円 463"/>
        <xdr:cNvSpPr/>
      </xdr:nvSpPr>
      <xdr:spPr>
        <a:xfrm>
          <a:off x="86995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120020</xdr:rowOff>
    </xdr:from>
    <xdr:ext cx="534377" cy="259045"/>
    <xdr:sp macro="" textlink="">
      <xdr:nvSpPr>
        <xdr:cNvPr id="465" name="テキスト ボックス 464"/>
        <xdr:cNvSpPr txBox="1"/>
      </xdr:nvSpPr>
      <xdr:spPr>
        <a:xfrm>
          <a:off x="8483111" y="169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15450</xdr:rowOff>
    </xdr:from>
    <xdr:to>
      <xdr:col>23</xdr:col>
      <xdr:colOff>517525</xdr:colOff>
      <xdr:row>78</xdr:row>
      <xdr:rowOff>42664</xdr:rowOff>
    </xdr:to>
    <xdr:cxnSp macro="">
      <xdr:nvCxnSpPr>
        <xdr:cNvPr id="602" name="直線コネクタ 601"/>
        <xdr:cNvCxnSpPr/>
      </xdr:nvCxnSpPr>
      <xdr:spPr>
        <a:xfrm flipV="1">
          <a:off x="15481300" y="13388550"/>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27947</xdr:rowOff>
    </xdr:from>
    <xdr:to>
      <xdr:col>22</xdr:col>
      <xdr:colOff>365125</xdr:colOff>
      <xdr:row>78</xdr:row>
      <xdr:rowOff>42664</xdr:rowOff>
    </xdr:to>
    <xdr:cxnSp macro="">
      <xdr:nvCxnSpPr>
        <xdr:cNvPr id="605" name="直線コネクタ 604"/>
        <xdr:cNvCxnSpPr/>
      </xdr:nvCxnSpPr>
      <xdr:spPr>
        <a:xfrm>
          <a:off x="14592300" y="13401047"/>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165097</xdr:rowOff>
    </xdr:from>
    <xdr:to>
      <xdr:col>21</xdr:col>
      <xdr:colOff>161925</xdr:colOff>
      <xdr:row>78</xdr:row>
      <xdr:rowOff>27947</xdr:rowOff>
    </xdr:to>
    <xdr:cxnSp macro="">
      <xdr:nvCxnSpPr>
        <xdr:cNvPr id="608" name="直線コネクタ 607"/>
        <xdr:cNvCxnSpPr/>
      </xdr:nvCxnSpPr>
      <xdr:spPr>
        <a:xfrm>
          <a:off x="13703300" y="13366747"/>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161286</xdr:rowOff>
    </xdr:from>
    <xdr:to>
      <xdr:col>19</xdr:col>
      <xdr:colOff>644525</xdr:colOff>
      <xdr:row>77</xdr:row>
      <xdr:rowOff>165097</xdr:rowOff>
    </xdr:to>
    <xdr:cxnSp macro="">
      <xdr:nvCxnSpPr>
        <xdr:cNvPr id="611" name="直線コネクタ 610"/>
        <xdr:cNvCxnSpPr/>
      </xdr:nvCxnSpPr>
      <xdr:spPr>
        <a:xfrm>
          <a:off x="12814300" y="1336293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136100</xdr:rowOff>
    </xdr:from>
    <xdr:to>
      <xdr:col>23</xdr:col>
      <xdr:colOff>568325</xdr:colOff>
      <xdr:row>78</xdr:row>
      <xdr:rowOff>66250</xdr:rowOff>
    </xdr:to>
    <xdr:sp macro="" textlink="">
      <xdr:nvSpPr>
        <xdr:cNvPr id="621" name="円/楕円 620"/>
        <xdr:cNvSpPr/>
      </xdr:nvSpPr>
      <xdr:spPr>
        <a:xfrm>
          <a:off x="16268700" y="133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51027</xdr:rowOff>
    </xdr:from>
    <xdr:ext cx="534377" cy="259045"/>
    <xdr:sp macro="" textlink="">
      <xdr:nvSpPr>
        <xdr:cNvPr id="622" name="公債費該当値テキスト"/>
        <xdr:cNvSpPr txBox="1"/>
      </xdr:nvSpPr>
      <xdr:spPr>
        <a:xfrm>
          <a:off x="16370300"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163314</xdr:rowOff>
    </xdr:from>
    <xdr:to>
      <xdr:col>22</xdr:col>
      <xdr:colOff>415925</xdr:colOff>
      <xdr:row>78</xdr:row>
      <xdr:rowOff>93464</xdr:rowOff>
    </xdr:to>
    <xdr:sp macro="" textlink="">
      <xdr:nvSpPr>
        <xdr:cNvPr id="623" name="円/楕円 622"/>
        <xdr:cNvSpPr/>
      </xdr:nvSpPr>
      <xdr:spPr>
        <a:xfrm>
          <a:off x="15430500" y="133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84591</xdr:rowOff>
    </xdr:from>
    <xdr:ext cx="534377" cy="259045"/>
    <xdr:sp macro="" textlink="">
      <xdr:nvSpPr>
        <xdr:cNvPr id="624" name="テキスト ボックス 623"/>
        <xdr:cNvSpPr txBox="1"/>
      </xdr:nvSpPr>
      <xdr:spPr>
        <a:xfrm>
          <a:off x="15214111" y="1345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148597</xdr:rowOff>
    </xdr:from>
    <xdr:to>
      <xdr:col>21</xdr:col>
      <xdr:colOff>212725</xdr:colOff>
      <xdr:row>78</xdr:row>
      <xdr:rowOff>78747</xdr:rowOff>
    </xdr:to>
    <xdr:sp macro="" textlink="">
      <xdr:nvSpPr>
        <xdr:cNvPr id="625" name="円/楕円 624"/>
        <xdr:cNvSpPr/>
      </xdr:nvSpPr>
      <xdr:spPr>
        <a:xfrm>
          <a:off x="14541500" y="133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69874</xdr:rowOff>
    </xdr:from>
    <xdr:ext cx="534377" cy="259045"/>
    <xdr:sp macro="" textlink="">
      <xdr:nvSpPr>
        <xdr:cNvPr id="626" name="テキスト ボックス 625"/>
        <xdr:cNvSpPr txBox="1"/>
      </xdr:nvSpPr>
      <xdr:spPr>
        <a:xfrm>
          <a:off x="14325111" y="134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114297</xdr:rowOff>
    </xdr:from>
    <xdr:to>
      <xdr:col>20</xdr:col>
      <xdr:colOff>9525</xdr:colOff>
      <xdr:row>78</xdr:row>
      <xdr:rowOff>44447</xdr:rowOff>
    </xdr:to>
    <xdr:sp macro="" textlink="">
      <xdr:nvSpPr>
        <xdr:cNvPr id="627" name="円/楕円 626"/>
        <xdr:cNvSpPr/>
      </xdr:nvSpPr>
      <xdr:spPr>
        <a:xfrm>
          <a:off x="13652500" y="133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35574</xdr:rowOff>
    </xdr:from>
    <xdr:ext cx="534377" cy="259045"/>
    <xdr:sp macro="" textlink="">
      <xdr:nvSpPr>
        <xdr:cNvPr id="628" name="テキスト ボックス 627"/>
        <xdr:cNvSpPr txBox="1"/>
      </xdr:nvSpPr>
      <xdr:spPr>
        <a:xfrm>
          <a:off x="13436111" y="134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110486</xdr:rowOff>
    </xdr:from>
    <xdr:to>
      <xdr:col>18</xdr:col>
      <xdr:colOff>492125</xdr:colOff>
      <xdr:row>78</xdr:row>
      <xdr:rowOff>40636</xdr:rowOff>
    </xdr:to>
    <xdr:sp macro="" textlink="">
      <xdr:nvSpPr>
        <xdr:cNvPr id="629" name="円/楕円 628"/>
        <xdr:cNvSpPr/>
      </xdr:nvSpPr>
      <xdr:spPr>
        <a:xfrm>
          <a:off x="12763500" y="133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31763</xdr:rowOff>
    </xdr:from>
    <xdr:ext cx="534377" cy="259045"/>
    <xdr:sp macro="" textlink="">
      <xdr:nvSpPr>
        <xdr:cNvPr id="630" name="テキスト ボックス 629"/>
        <xdr:cNvSpPr txBox="1"/>
      </xdr:nvSpPr>
      <xdr:spPr>
        <a:xfrm>
          <a:off x="12547111" y="134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114351</xdr:rowOff>
    </xdr:from>
    <xdr:to>
      <xdr:col>23</xdr:col>
      <xdr:colOff>517525</xdr:colOff>
      <xdr:row>98</xdr:row>
      <xdr:rowOff>42672</xdr:rowOff>
    </xdr:to>
    <xdr:cxnSp macro="">
      <xdr:nvCxnSpPr>
        <xdr:cNvPr id="659" name="直線コネクタ 658"/>
        <xdr:cNvCxnSpPr/>
      </xdr:nvCxnSpPr>
      <xdr:spPr>
        <a:xfrm>
          <a:off x="15481300" y="16745001"/>
          <a:ext cx="838200" cy="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114351</xdr:rowOff>
    </xdr:from>
    <xdr:to>
      <xdr:col>22</xdr:col>
      <xdr:colOff>365125</xdr:colOff>
      <xdr:row>98</xdr:row>
      <xdr:rowOff>113703</xdr:rowOff>
    </xdr:to>
    <xdr:cxnSp macro="">
      <xdr:nvCxnSpPr>
        <xdr:cNvPr id="662" name="直線コネクタ 661"/>
        <xdr:cNvCxnSpPr/>
      </xdr:nvCxnSpPr>
      <xdr:spPr>
        <a:xfrm flipV="1">
          <a:off x="14592300" y="16745001"/>
          <a:ext cx="889000" cy="1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50736</xdr:rowOff>
    </xdr:from>
    <xdr:to>
      <xdr:col>21</xdr:col>
      <xdr:colOff>161925</xdr:colOff>
      <xdr:row>98</xdr:row>
      <xdr:rowOff>113703</xdr:rowOff>
    </xdr:to>
    <xdr:cxnSp macro="">
      <xdr:nvCxnSpPr>
        <xdr:cNvPr id="665" name="直線コネクタ 664"/>
        <xdr:cNvCxnSpPr/>
      </xdr:nvCxnSpPr>
      <xdr:spPr>
        <a:xfrm>
          <a:off x="13703300" y="16852836"/>
          <a:ext cx="889000" cy="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22492</xdr:rowOff>
    </xdr:from>
    <xdr:to>
      <xdr:col>19</xdr:col>
      <xdr:colOff>644525</xdr:colOff>
      <xdr:row>98</xdr:row>
      <xdr:rowOff>50736</xdr:rowOff>
    </xdr:to>
    <xdr:cxnSp macro="">
      <xdr:nvCxnSpPr>
        <xdr:cNvPr id="668" name="直線コネクタ 667"/>
        <xdr:cNvCxnSpPr/>
      </xdr:nvCxnSpPr>
      <xdr:spPr>
        <a:xfrm>
          <a:off x="12814300" y="16824592"/>
          <a:ext cx="889000"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163322</xdr:rowOff>
    </xdr:from>
    <xdr:to>
      <xdr:col>23</xdr:col>
      <xdr:colOff>568325</xdr:colOff>
      <xdr:row>98</xdr:row>
      <xdr:rowOff>93472</xdr:rowOff>
    </xdr:to>
    <xdr:sp macro="" textlink="">
      <xdr:nvSpPr>
        <xdr:cNvPr id="678" name="円/楕円 677"/>
        <xdr:cNvSpPr/>
      </xdr:nvSpPr>
      <xdr:spPr>
        <a:xfrm>
          <a:off x="16268700" y="167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141749</xdr:rowOff>
    </xdr:from>
    <xdr:ext cx="534377" cy="259045"/>
    <xdr:sp macro="" textlink="">
      <xdr:nvSpPr>
        <xdr:cNvPr id="679" name="積立金該当値テキスト"/>
        <xdr:cNvSpPr txBox="1"/>
      </xdr:nvSpPr>
      <xdr:spPr>
        <a:xfrm>
          <a:off x="16370300" y="167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63551</xdr:rowOff>
    </xdr:from>
    <xdr:to>
      <xdr:col>22</xdr:col>
      <xdr:colOff>415925</xdr:colOff>
      <xdr:row>97</xdr:row>
      <xdr:rowOff>165151</xdr:rowOff>
    </xdr:to>
    <xdr:sp macro="" textlink="">
      <xdr:nvSpPr>
        <xdr:cNvPr id="680" name="円/楕円 679"/>
        <xdr:cNvSpPr/>
      </xdr:nvSpPr>
      <xdr:spPr>
        <a:xfrm>
          <a:off x="15430500" y="166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10228</xdr:rowOff>
    </xdr:from>
    <xdr:ext cx="534377" cy="259045"/>
    <xdr:sp macro="" textlink="">
      <xdr:nvSpPr>
        <xdr:cNvPr id="681" name="テキスト ボックス 680"/>
        <xdr:cNvSpPr txBox="1"/>
      </xdr:nvSpPr>
      <xdr:spPr>
        <a:xfrm>
          <a:off x="15214111" y="164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62903</xdr:rowOff>
    </xdr:from>
    <xdr:to>
      <xdr:col>21</xdr:col>
      <xdr:colOff>212725</xdr:colOff>
      <xdr:row>98</xdr:row>
      <xdr:rowOff>164503</xdr:rowOff>
    </xdr:to>
    <xdr:sp macro="" textlink="">
      <xdr:nvSpPr>
        <xdr:cNvPr id="682" name="円/楕円 681"/>
        <xdr:cNvSpPr/>
      </xdr:nvSpPr>
      <xdr:spPr>
        <a:xfrm>
          <a:off x="14541500" y="168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155630</xdr:rowOff>
    </xdr:from>
    <xdr:ext cx="469744" cy="259045"/>
    <xdr:sp macro="" textlink="">
      <xdr:nvSpPr>
        <xdr:cNvPr id="683" name="テキスト ボックス 682"/>
        <xdr:cNvSpPr txBox="1"/>
      </xdr:nvSpPr>
      <xdr:spPr>
        <a:xfrm>
          <a:off x="14357427" y="169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171386</xdr:rowOff>
    </xdr:from>
    <xdr:to>
      <xdr:col>20</xdr:col>
      <xdr:colOff>9525</xdr:colOff>
      <xdr:row>98</xdr:row>
      <xdr:rowOff>101536</xdr:rowOff>
    </xdr:to>
    <xdr:sp macro="" textlink="">
      <xdr:nvSpPr>
        <xdr:cNvPr id="684" name="円/楕円 683"/>
        <xdr:cNvSpPr/>
      </xdr:nvSpPr>
      <xdr:spPr>
        <a:xfrm>
          <a:off x="136525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92663</xdr:rowOff>
    </xdr:from>
    <xdr:ext cx="534377" cy="259045"/>
    <xdr:sp macro="" textlink="">
      <xdr:nvSpPr>
        <xdr:cNvPr id="685" name="テキスト ボックス 684"/>
        <xdr:cNvSpPr txBox="1"/>
      </xdr:nvSpPr>
      <xdr:spPr>
        <a:xfrm>
          <a:off x="13436111" y="168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143142</xdr:rowOff>
    </xdr:from>
    <xdr:to>
      <xdr:col>18</xdr:col>
      <xdr:colOff>492125</xdr:colOff>
      <xdr:row>98</xdr:row>
      <xdr:rowOff>73292</xdr:rowOff>
    </xdr:to>
    <xdr:sp macro="" textlink="">
      <xdr:nvSpPr>
        <xdr:cNvPr id="686" name="円/楕円 685"/>
        <xdr:cNvSpPr/>
      </xdr:nvSpPr>
      <xdr:spPr>
        <a:xfrm>
          <a:off x="12763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64419</xdr:rowOff>
    </xdr:from>
    <xdr:ext cx="534377" cy="259045"/>
    <xdr:sp macro="" textlink="">
      <xdr:nvSpPr>
        <xdr:cNvPr id="687" name="テキスト ボックス 686"/>
        <xdr:cNvSpPr txBox="1"/>
      </xdr:nvSpPr>
      <xdr:spPr>
        <a:xfrm>
          <a:off x="12547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139151</xdr:rowOff>
    </xdr:from>
    <xdr:to>
      <xdr:col>32</xdr:col>
      <xdr:colOff>187325</xdr:colOff>
      <xdr:row>58</xdr:row>
      <xdr:rowOff>139288</xdr:rowOff>
    </xdr:to>
    <xdr:cxnSp macro="">
      <xdr:nvCxnSpPr>
        <xdr:cNvPr id="773" name="直線コネクタ 772"/>
        <xdr:cNvCxnSpPr/>
      </xdr:nvCxnSpPr>
      <xdr:spPr>
        <a:xfrm>
          <a:off x="21323300" y="1008325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138740</xdr:rowOff>
    </xdr:from>
    <xdr:to>
      <xdr:col>31</xdr:col>
      <xdr:colOff>34925</xdr:colOff>
      <xdr:row>58</xdr:row>
      <xdr:rowOff>139151</xdr:rowOff>
    </xdr:to>
    <xdr:cxnSp macro="">
      <xdr:nvCxnSpPr>
        <xdr:cNvPr id="776" name="直線コネクタ 775"/>
        <xdr:cNvCxnSpPr/>
      </xdr:nvCxnSpPr>
      <xdr:spPr>
        <a:xfrm>
          <a:off x="20434300" y="1008284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138740</xdr:rowOff>
    </xdr:from>
    <xdr:to>
      <xdr:col>29</xdr:col>
      <xdr:colOff>517525</xdr:colOff>
      <xdr:row>58</xdr:row>
      <xdr:rowOff>138831</xdr:rowOff>
    </xdr:to>
    <xdr:cxnSp macro="">
      <xdr:nvCxnSpPr>
        <xdr:cNvPr id="779" name="直線コネクタ 778"/>
        <xdr:cNvCxnSpPr/>
      </xdr:nvCxnSpPr>
      <xdr:spPr>
        <a:xfrm flipV="1">
          <a:off x="19545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138740</xdr:rowOff>
    </xdr:from>
    <xdr:to>
      <xdr:col>28</xdr:col>
      <xdr:colOff>314325</xdr:colOff>
      <xdr:row>58</xdr:row>
      <xdr:rowOff>138831</xdr:rowOff>
    </xdr:to>
    <xdr:cxnSp macro="">
      <xdr:nvCxnSpPr>
        <xdr:cNvPr id="782" name="直線コネクタ 781"/>
        <xdr:cNvCxnSpPr/>
      </xdr:nvCxnSpPr>
      <xdr:spPr>
        <a:xfrm>
          <a:off x="18656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88488</xdr:rowOff>
    </xdr:from>
    <xdr:to>
      <xdr:col>32</xdr:col>
      <xdr:colOff>238125</xdr:colOff>
      <xdr:row>59</xdr:row>
      <xdr:rowOff>18638</xdr:rowOff>
    </xdr:to>
    <xdr:sp macro="" textlink="">
      <xdr:nvSpPr>
        <xdr:cNvPr id="792" name="円/楕円 791"/>
        <xdr:cNvSpPr/>
      </xdr:nvSpPr>
      <xdr:spPr>
        <a:xfrm>
          <a:off x="221107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3415</xdr:rowOff>
    </xdr:from>
    <xdr:ext cx="249299" cy="259045"/>
    <xdr:sp macro="" textlink="">
      <xdr:nvSpPr>
        <xdr:cNvPr id="793" name="貸付金該当値テキスト"/>
        <xdr:cNvSpPr txBox="1"/>
      </xdr:nvSpPr>
      <xdr:spPr>
        <a:xfrm>
          <a:off x="22212300" y="994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88351</xdr:rowOff>
    </xdr:from>
    <xdr:to>
      <xdr:col>31</xdr:col>
      <xdr:colOff>85725</xdr:colOff>
      <xdr:row>59</xdr:row>
      <xdr:rowOff>18501</xdr:rowOff>
    </xdr:to>
    <xdr:sp macro="" textlink="">
      <xdr:nvSpPr>
        <xdr:cNvPr id="794" name="円/楕円 793"/>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9628</xdr:rowOff>
    </xdr:from>
    <xdr:ext cx="313932" cy="259045"/>
    <xdr:sp macro="" textlink="">
      <xdr:nvSpPr>
        <xdr:cNvPr id="795" name="テキスト ボックス 794"/>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87940</xdr:rowOff>
    </xdr:from>
    <xdr:to>
      <xdr:col>29</xdr:col>
      <xdr:colOff>568325</xdr:colOff>
      <xdr:row>59</xdr:row>
      <xdr:rowOff>18090</xdr:rowOff>
    </xdr:to>
    <xdr:sp macro="" textlink="">
      <xdr:nvSpPr>
        <xdr:cNvPr id="796" name="円/楕円 795"/>
        <xdr:cNvSpPr/>
      </xdr:nvSpPr>
      <xdr:spPr>
        <a:xfrm>
          <a:off x="20383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9217</xdr:rowOff>
    </xdr:from>
    <xdr:ext cx="313932" cy="259045"/>
    <xdr:sp macro="" textlink="">
      <xdr:nvSpPr>
        <xdr:cNvPr id="797" name="テキスト ボックス 796"/>
        <xdr:cNvSpPr txBox="1"/>
      </xdr:nvSpPr>
      <xdr:spPr>
        <a:xfrm>
          <a:off x="20277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88031</xdr:rowOff>
    </xdr:from>
    <xdr:to>
      <xdr:col>28</xdr:col>
      <xdr:colOff>365125</xdr:colOff>
      <xdr:row>59</xdr:row>
      <xdr:rowOff>18181</xdr:rowOff>
    </xdr:to>
    <xdr:sp macro="" textlink="">
      <xdr:nvSpPr>
        <xdr:cNvPr id="798" name="円/楕円 797"/>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9308</xdr:rowOff>
    </xdr:from>
    <xdr:ext cx="313932" cy="259045"/>
    <xdr:sp macro="" textlink="">
      <xdr:nvSpPr>
        <xdr:cNvPr id="799" name="テキスト ボックス 798"/>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87940</xdr:rowOff>
    </xdr:from>
    <xdr:to>
      <xdr:col>27</xdr:col>
      <xdr:colOff>161925</xdr:colOff>
      <xdr:row>59</xdr:row>
      <xdr:rowOff>18090</xdr:rowOff>
    </xdr:to>
    <xdr:sp macro="" textlink="">
      <xdr:nvSpPr>
        <xdr:cNvPr id="800" name="円/楕円 799"/>
        <xdr:cNvSpPr/>
      </xdr:nvSpPr>
      <xdr:spPr>
        <a:xfrm>
          <a:off x="18605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9217</xdr:rowOff>
    </xdr:from>
    <xdr:ext cx="313932" cy="259045"/>
    <xdr:sp macro="" textlink="">
      <xdr:nvSpPr>
        <xdr:cNvPr id="801" name="テキスト ボックス 800"/>
        <xdr:cNvSpPr txBox="1"/>
      </xdr:nvSpPr>
      <xdr:spPr>
        <a:xfrm>
          <a:off x="18499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17993</xdr:rowOff>
    </xdr:from>
    <xdr:to>
      <xdr:col>32</xdr:col>
      <xdr:colOff>187325</xdr:colOff>
      <xdr:row>77</xdr:row>
      <xdr:rowOff>39094</xdr:rowOff>
    </xdr:to>
    <xdr:cxnSp macro="">
      <xdr:nvCxnSpPr>
        <xdr:cNvPr id="829" name="直線コネクタ 828"/>
        <xdr:cNvCxnSpPr/>
      </xdr:nvCxnSpPr>
      <xdr:spPr>
        <a:xfrm flipV="1">
          <a:off x="21323300" y="13219643"/>
          <a:ext cx="8382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39094</xdr:rowOff>
    </xdr:from>
    <xdr:to>
      <xdr:col>31</xdr:col>
      <xdr:colOff>34925</xdr:colOff>
      <xdr:row>77</xdr:row>
      <xdr:rowOff>78915</xdr:rowOff>
    </xdr:to>
    <xdr:cxnSp macro="">
      <xdr:nvCxnSpPr>
        <xdr:cNvPr id="832" name="直線コネクタ 831"/>
        <xdr:cNvCxnSpPr/>
      </xdr:nvCxnSpPr>
      <xdr:spPr>
        <a:xfrm flipV="1">
          <a:off x="20434300" y="13240744"/>
          <a:ext cx="889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78915</xdr:rowOff>
    </xdr:from>
    <xdr:to>
      <xdr:col>29</xdr:col>
      <xdr:colOff>517525</xdr:colOff>
      <xdr:row>77</xdr:row>
      <xdr:rowOff>89453</xdr:rowOff>
    </xdr:to>
    <xdr:cxnSp macro="">
      <xdr:nvCxnSpPr>
        <xdr:cNvPr id="835" name="直線コネクタ 834"/>
        <xdr:cNvCxnSpPr/>
      </xdr:nvCxnSpPr>
      <xdr:spPr>
        <a:xfrm flipV="1">
          <a:off x="19545300" y="13280565"/>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89453</xdr:rowOff>
    </xdr:from>
    <xdr:to>
      <xdr:col>28</xdr:col>
      <xdr:colOff>314325</xdr:colOff>
      <xdr:row>77</xdr:row>
      <xdr:rowOff>115697</xdr:rowOff>
    </xdr:to>
    <xdr:cxnSp macro="">
      <xdr:nvCxnSpPr>
        <xdr:cNvPr id="838" name="直線コネクタ 837"/>
        <xdr:cNvCxnSpPr/>
      </xdr:nvCxnSpPr>
      <xdr:spPr>
        <a:xfrm flipV="1">
          <a:off x="18656300" y="13291103"/>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138643</xdr:rowOff>
    </xdr:from>
    <xdr:to>
      <xdr:col>32</xdr:col>
      <xdr:colOff>238125</xdr:colOff>
      <xdr:row>77</xdr:row>
      <xdr:rowOff>68793</xdr:rowOff>
    </xdr:to>
    <xdr:sp macro="" textlink="">
      <xdr:nvSpPr>
        <xdr:cNvPr id="848" name="円/楕円 847"/>
        <xdr:cNvSpPr/>
      </xdr:nvSpPr>
      <xdr:spPr>
        <a:xfrm>
          <a:off x="221107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117070</xdr:rowOff>
    </xdr:from>
    <xdr:ext cx="534377" cy="259045"/>
    <xdr:sp macro="" textlink="">
      <xdr:nvSpPr>
        <xdr:cNvPr id="849" name="繰出金該当値テキスト"/>
        <xdr:cNvSpPr txBox="1"/>
      </xdr:nvSpPr>
      <xdr:spPr>
        <a:xfrm>
          <a:off x="22212300" y="131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159744</xdr:rowOff>
    </xdr:from>
    <xdr:to>
      <xdr:col>31</xdr:col>
      <xdr:colOff>85725</xdr:colOff>
      <xdr:row>77</xdr:row>
      <xdr:rowOff>89894</xdr:rowOff>
    </xdr:to>
    <xdr:sp macro="" textlink="">
      <xdr:nvSpPr>
        <xdr:cNvPr id="850" name="円/楕円 849"/>
        <xdr:cNvSpPr/>
      </xdr:nvSpPr>
      <xdr:spPr>
        <a:xfrm>
          <a:off x="21272500" y="131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81021</xdr:rowOff>
    </xdr:from>
    <xdr:ext cx="534377" cy="259045"/>
    <xdr:sp macro="" textlink="">
      <xdr:nvSpPr>
        <xdr:cNvPr id="851" name="テキスト ボックス 850"/>
        <xdr:cNvSpPr txBox="1"/>
      </xdr:nvSpPr>
      <xdr:spPr>
        <a:xfrm>
          <a:off x="21056111" y="132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28115</xdr:rowOff>
    </xdr:from>
    <xdr:to>
      <xdr:col>29</xdr:col>
      <xdr:colOff>568325</xdr:colOff>
      <xdr:row>77</xdr:row>
      <xdr:rowOff>129715</xdr:rowOff>
    </xdr:to>
    <xdr:sp macro="" textlink="">
      <xdr:nvSpPr>
        <xdr:cNvPr id="852" name="円/楕円 851"/>
        <xdr:cNvSpPr/>
      </xdr:nvSpPr>
      <xdr:spPr>
        <a:xfrm>
          <a:off x="20383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120842</xdr:rowOff>
    </xdr:from>
    <xdr:ext cx="534377" cy="259045"/>
    <xdr:sp macro="" textlink="">
      <xdr:nvSpPr>
        <xdr:cNvPr id="853" name="テキスト ボックス 852"/>
        <xdr:cNvSpPr txBox="1"/>
      </xdr:nvSpPr>
      <xdr:spPr>
        <a:xfrm>
          <a:off x="20167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38653</xdr:rowOff>
    </xdr:from>
    <xdr:to>
      <xdr:col>28</xdr:col>
      <xdr:colOff>365125</xdr:colOff>
      <xdr:row>77</xdr:row>
      <xdr:rowOff>140253</xdr:rowOff>
    </xdr:to>
    <xdr:sp macro="" textlink="">
      <xdr:nvSpPr>
        <xdr:cNvPr id="854" name="円/楕円 853"/>
        <xdr:cNvSpPr/>
      </xdr:nvSpPr>
      <xdr:spPr>
        <a:xfrm>
          <a:off x="19494500" y="132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131380</xdr:rowOff>
    </xdr:from>
    <xdr:ext cx="534377" cy="259045"/>
    <xdr:sp macro="" textlink="">
      <xdr:nvSpPr>
        <xdr:cNvPr id="855" name="テキスト ボックス 854"/>
        <xdr:cNvSpPr txBox="1"/>
      </xdr:nvSpPr>
      <xdr:spPr>
        <a:xfrm>
          <a:off x="19278111" y="133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64897</xdr:rowOff>
    </xdr:from>
    <xdr:to>
      <xdr:col>27</xdr:col>
      <xdr:colOff>161925</xdr:colOff>
      <xdr:row>77</xdr:row>
      <xdr:rowOff>166497</xdr:rowOff>
    </xdr:to>
    <xdr:sp macro="" textlink="">
      <xdr:nvSpPr>
        <xdr:cNvPr id="856" name="円/楕円 855"/>
        <xdr:cNvSpPr/>
      </xdr:nvSpPr>
      <xdr:spPr>
        <a:xfrm>
          <a:off x="18605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157624</xdr:rowOff>
    </xdr:from>
    <xdr:ext cx="534377" cy="259045"/>
    <xdr:sp macro="" textlink="">
      <xdr:nvSpPr>
        <xdr:cNvPr id="857" name="テキスト ボックス 856"/>
        <xdr:cNvSpPr txBox="1"/>
      </xdr:nvSpPr>
      <xdr:spPr>
        <a:xfrm>
          <a:off x="18389111" y="133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人件費・</a:t>
          </a:r>
          <a:r>
            <a:rPr kumimoji="1" lang="ja-JP" altLang="en-US" sz="1400">
              <a:solidFill>
                <a:schemeClr val="dk1"/>
              </a:solidFill>
              <a:latin typeface="+mn-lt"/>
              <a:ea typeface="+mn-ea"/>
              <a:cs typeface="+mn-cs"/>
            </a:rPr>
            <a:t>物件費</a:t>
          </a:r>
          <a:r>
            <a:rPr kumimoji="1" lang="ja-JP" altLang="ja-JP" sz="1400">
              <a:solidFill>
                <a:schemeClr val="dk1"/>
              </a:solidFill>
              <a:latin typeface="+mn-lt"/>
              <a:ea typeface="+mn-ea"/>
              <a:cs typeface="+mn-cs"/>
            </a:rPr>
            <a:t>については、</a:t>
          </a:r>
          <a:r>
            <a:rPr kumimoji="1" lang="ja-JP" altLang="en-US" sz="1400">
              <a:solidFill>
                <a:schemeClr val="dk1"/>
              </a:solidFill>
              <a:latin typeface="+mn-lt"/>
              <a:ea typeface="+mn-ea"/>
              <a:cs typeface="+mn-cs"/>
            </a:rPr>
            <a:t>徐々に減少している。</a:t>
          </a:r>
          <a:r>
            <a:rPr kumimoji="1" lang="ja-JP" altLang="ja-JP" sz="1400">
              <a:solidFill>
                <a:schemeClr val="dk1"/>
              </a:solidFill>
              <a:latin typeface="+mn-lt"/>
              <a:ea typeface="+mn-ea"/>
              <a:cs typeface="+mn-cs"/>
            </a:rPr>
            <a:t>扶助費については、</a:t>
          </a:r>
          <a:r>
            <a:rPr kumimoji="1" lang="ja-JP" altLang="en-US" sz="1400">
              <a:solidFill>
                <a:schemeClr val="dk1"/>
              </a:solidFill>
              <a:latin typeface="+mn-lt"/>
              <a:ea typeface="+mn-ea"/>
              <a:cs typeface="+mn-cs"/>
            </a:rPr>
            <a:t>類似団体より増加しており歳出の抑制が急務である。</a:t>
          </a:r>
          <a:r>
            <a:rPr kumimoji="1" lang="ja-JP" altLang="ja-JP" sz="1400">
              <a:solidFill>
                <a:schemeClr val="dk1"/>
              </a:solidFill>
              <a:latin typeface="+mn-lt"/>
              <a:ea typeface="+mn-ea"/>
              <a:cs typeface="+mn-cs"/>
            </a:rPr>
            <a:t>今後、藍住町の財政状況を圧迫する要因となる。補助費等は、徐々に増加している。普通建設事業は、</a:t>
          </a:r>
          <a:r>
            <a:rPr kumimoji="1" lang="ja-JP" altLang="en-US" sz="1400">
              <a:solidFill>
                <a:schemeClr val="dk1"/>
              </a:solidFill>
              <a:latin typeface="+mn-lt"/>
              <a:ea typeface="+mn-ea"/>
              <a:cs typeface="+mn-cs"/>
            </a:rPr>
            <a:t>新規・更新を問わず</a:t>
          </a:r>
          <a:r>
            <a:rPr kumimoji="1" lang="ja-JP" altLang="ja-JP" sz="1400">
              <a:solidFill>
                <a:schemeClr val="dk1"/>
              </a:solidFill>
              <a:latin typeface="+mn-lt"/>
              <a:ea typeface="+mn-ea"/>
              <a:cs typeface="+mn-cs"/>
            </a:rPr>
            <a:t>は、著しく類似団体の平均を下回っている</a:t>
          </a:r>
          <a:r>
            <a:rPr kumimoji="1" lang="ja-JP" altLang="en-US" sz="1400">
              <a:solidFill>
                <a:schemeClr val="dk1"/>
              </a:solidFill>
              <a:latin typeface="+mn-lt"/>
              <a:ea typeface="+mn-ea"/>
              <a:cs typeface="+mn-cs"/>
            </a:rPr>
            <a:t>。繰出金は、各特別会計への繰出しが増加しているので抑制する必要がある。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徳島県藍住町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34,958
34,762
16.27
10,507,673
10,021,620
336,468
6,746,716
8,083,126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135509</xdr:rowOff>
    </xdr:from>
    <xdr:to>
      <xdr:col>6</xdr:col>
      <xdr:colOff>511175</xdr:colOff>
      <xdr:row>37</xdr:row>
      <xdr:rowOff>13208</xdr:rowOff>
    </xdr:to>
    <xdr:cxnSp macro="">
      <xdr:nvCxnSpPr>
        <xdr:cNvPr id="61" name="直線コネクタ 60"/>
        <xdr:cNvCxnSpPr/>
      </xdr:nvCxnSpPr>
      <xdr:spPr>
        <a:xfrm>
          <a:off x="3797300" y="630770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130937</xdr:rowOff>
    </xdr:from>
    <xdr:to>
      <xdr:col>5</xdr:col>
      <xdr:colOff>358775</xdr:colOff>
      <xdr:row>36</xdr:row>
      <xdr:rowOff>135509</xdr:rowOff>
    </xdr:to>
    <xdr:cxnSp macro="">
      <xdr:nvCxnSpPr>
        <xdr:cNvPr id="64" name="直線コネクタ 63"/>
        <xdr:cNvCxnSpPr/>
      </xdr:nvCxnSpPr>
      <xdr:spPr>
        <a:xfrm>
          <a:off x="2908300" y="63031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124460</xdr:rowOff>
    </xdr:from>
    <xdr:to>
      <xdr:col>4</xdr:col>
      <xdr:colOff>155575</xdr:colOff>
      <xdr:row>36</xdr:row>
      <xdr:rowOff>130937</xdr:rowOff>
    </xdr:to>
    <xdr:cxnSp macro="">
      <xdr:nvCxnSpPr>
        <xdr:cNvPr id="67" name="直線コネクタ 66"/>
        <xdr:cNvCxnSpPr/>
      </xdr:nvCxnSpPr>
      <xdr:spPr>
        <a:xfrm>
          <a:off x="2019300" y="629666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82931</xdr:rowOff>
    </xdr:from>
    <xdr:to>
      <xdr:col>2</xdr:col>
      <xdr:colOff>638175</xdr:colOff>
      <xdr:row>36</xdr:row>
      <xdr:rowOff>124460</xdr:rowOff>
    </xdr:to>
    <xdr:cxnSp macro="">
      <xdr:nvCxnSpPr>
        <xdr:cNvPr id="70" name="直線コネクタ 69"/>
        <xdr:cNvCxnSpPr/>
      </xdr:nvCxnSpPr>
      <xdr:spPr>
        <a:xfrm>
          <a:off x="1130300" y="625513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133858</xdr:rowOff>
    </xdr:from>
    <xdr:to>
      <xdr:col>6</xdr:col>
      <xdr:colOff>561975</xdr:colOff>
      <xdr:row>37</xdr:row>
      <xdr:rowOff>64008</xdr:rowOff>
    </xdr:to>
    <xdr:sp macro="" textlink="">
      <xdr:nvSpPr>
        <xdr:cNvPr id="80" name="円/楕円 79"/>
        <xdr:cNvSpPr/>
      </xdr:nvSpPr>
      <xdr:spPr>
        <a:xfrm>
          <a:off x="4584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112285</xdr:rowOff>
    </xdr:from>
    <xdr:ext cx="469744" cy="259045"/>
    <xdr:sp macro="" textlink="">
      <xdr:nvSpPr>
        <xdr:cNvPr id="81" name="議会費該当値テキスト"/>
        <xdr:cNvSpPr txBox="1"/>
      </xdr:nvSpPr>
      <xdr:spPr>
        <a:xfrm>
          <a:off x="4686300"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84709</xdr:rowOff>
    </xdr:from>
    <xdr:to>
      <xdr:col>5</xdr:col>
      <xdr:colOff>409575</xdr:colOff>
      <xdr:row>37</xdr:row>
      <xdr:rowOff>14859</xdr:rowOff>
    </xdr:to>
    <xdr:sp macro="" textlink="">
      <xdr:nvSpPr>
        <xdr:cNvPr id="82" name="円/楕円 81"/>
        <xdr:cNvSpPr/>
      </xdr:nvSpPr>
      <xdr:spPr>
        <a:xfrm>
          <a:off x="3746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5986</xdr:rowOff>
    </xdr:from>
    <xdr:ext cx="469744" cy="259045"/>
    <xdr:sp macro="" textlink="">
      <xdr:nvSpPr>
        <xdr:cNvPr id="83" name="テキスト ボックス 82"/>
        <xdr:cNvSpPr txBox="1"/>
      </xdr:nvSpPr>
      <xdr:spPr>
        <a:xfrm>
          <a:off x="3562427"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80137</xdr:rowOff>
    </xdr:from>
    <xdr:to>
      <xdr:col>4</xdr:col>
      <xdr:colOff>206375</xdr:colOff>
      <xdr:row>37</xdr:row>
      <xdr:rowOff>10287</xdr:rowOff>
    </xdr:to>
    <xdr:sp macro="" textlink="">
      <xdr:nvSpPr>
        <xdr:cNvPr id="84" name="円/楕円 83"/>
        <xdr:cNvSpPr/>
      </xdr:nvSpPr>
      <xdr:spPr>
        <a:xfrm>
          <a:off x="2857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1414</xdr:rowOff>
    </xdr:from>
    <xdr:ext cx="469744" cy="259045"/>
    <xdr:sp macro="" textlink="">
      <xdr:nvSpPr>
        <xdr:cNvPr id="85" name="テキスト ボックス 84"/>
        <xdr:cNvSpPr txBox="1"/>
      </xdr:nvSpPr>
      <xdr:spPr>
        <a:xfrm>
          <a:off x="2673427" y="63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73660</xdr:rowOff>
    </xdr:from>
    <xdr:to>
      <xdr:col>3</xdr:col>
      <xdr:colOff>3175</xdr:colOff>
      <xdr:row>37</xdr:row>
      <xdr:rowOff>3810</xdr:rowOff>
    </xdr:to>
    <xdr:sp macro="" textlink="">
      <xdr:nvSpPr>
        <xdr:cNvPr id="86" name="円/楕円 85"/>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166387</xdr:rowOff>
    </xdr:from>
    <xdr:ext cx="469744" cy="259045"/>
    <xdr:sp macro="" textlink="">
      <xdr:nvSpPr>
        <xdr:cNvPr id="87" name="テキスト ボックス 86"/>
        <xdr:cNvSpPr txBox="1"/>
      </xdr:nvSpPr>
      <xdr:spPr>
        <a:xfrm>
          <a:off x="1784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32131</xdr:rowOff>
    </xdr:from>
    <xdr:to>
      <xdr:col>1</xdr:col>
      <xdr:colOff>485775</xdr:colOff>
      <xdr:row>36</xdr:row>
      <xdr:rowOff>133731</xdr:rowOff>
    </xdr:to>
    <xdr:sp macro="" textlink="">
      <xdr:nvSpPr>
        <xdr:cNvPr id="88" name="円/楕円 87"/>
        <xdr:cNvSpPr/>
      </xdr:nvSpPr>
      <xdr:spPr>
        <a:xfrm>
          <a:off x="1079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124858</xdr:rowOff>
    </xdr:from>
    <xdr:ext cx="469744" cy="259045"/>
    <xdr:sp macro="" textlink="">
      <xdr:nvSpPr>
        <xdr:cNvPr id="89" name="テキスト ボックス 88"/>
        <xdr:cNvSpPr txBox="1"/>
      </xdr:nvSpPr>
      <xdr:spPr>
        <a:xfrm>
          <a:off x="895427" y="62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85506</xdr:rowOff>
    </xdr:from>
    <xdr:to>
      <xdr:col>6</xdr:col>
      <xdr:colOff>511175</xdr:colOff>
      <xdr:row>57</xdr:row>
      <xdr:rowOff>146977</xdr:rowOff>
    </xdr:to>
    <xdr:cxnSp macro="">
      <xdr:nvCxnSpPr>
        <xdr:cNvPr id="118" name="直線コネクタ 117"/>
        <xdr:cNvCxnSpPr/>
      </xdr:nvCxnSpPr>
      <xdr:spPr>
        <a:xfrm>
          <a:off x="3797300" y="9858156"/>
          <a:ext cx="8382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85506</xdr:rowOff>
    </xdr:from>
    <xdr:to>
      <xdr:col>5</xdr:col>
      <xdr:colOff>358775</xdr:colOff>
      <xdr:row>57</xdr:row>
      <xdr:rowOff>100785</xdr:rowOff>
    </xdr:to>
    <xdr:cxnSp macro="">
      <xdr:nvCxnSpPr>
        <xdr:cNvPr id="121" name="直線コネクタ 120"/>
        <xdr:cNvCxnSpPr/>
      </xdr:nvCxnSpPr>
      <xdr:spPr>
        <a:xfrm flipV="1">
          <a:off x="2908300" y="9858156"/>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100785</xdr:rowOff>
    </xdr:from>
    <xdr:to>
      <xdr:col>4</xdr:col>
      <xdr:colOff>155575</xdr:colOff>
      <xdr:row>57</xdr:row>
      <xdr:rowOff>165753</xdr:rowOff>
    </xdr:to>
    <xdr:cxnSp macro="">
      <xdr:nvCxnSpPr>
        <xdr:cNvPr id="124" name="直線コネクタ 123"/>
        <xdr:cNvCxnSpPr/>
      </xdr:nvCxnSpPr>
      <xdr:spPr>
        <a:xfrm flipV="1">
          <a:off x="2019300" y="9873435"/>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165753</xdr:rowOff>
    </xdr:from>
    <xdr:to>
      <xdr:col>2</xdr:col>
      <xdr:colOff>638175</xdr:colOff>
      <xdr:row>57</xdr:row>
      <xdr:rowOff>168832</xdr:rowOff>
    </xdr:to>
    <xdr:cxnSp macro="">
      <xdr:nvCxnSpPr>
        <xdr:cNvPr id="127" name="直線コネクタ 126"/>
        <xdr:cNvCxnSpPr/>
      </xdr:nvCxnSpPr>
      <xdr:spPr>
        <a:xfrm flipV="1">
          <a:off x="1130300" y="9938403"/>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96177</xdr:rowOff>
    </xdr:from>
    <xdr:to>
      <xdr:col>6</xdr:col>
      <xdr:colOff>561975</xdr:colOff>
      <xdr:row>58</xdr:row>
      <xdr:rowOff>26327</xdr:rowOff>
    </xdr:to>
    <xdr:sp macro="" textlink="">
      <xdr:nvSpPr>
        <xdr:cNvPr id="137" name="円/楕円 136"/>
        <xdr:cNvSpPr/>
      </xdr:nvSpPr>
      <xdr:spPr>
        <a:xfrm>
          <a:off x="45847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11104</xdr:rowOff>
    </xdr:from>
    <xdr:ext cx="534377" cy="259045"/>
    <xdr:sp macro="" textlink="">
      <xdr:nvSpPr>
        <xdr:cNvPr id="138" name="総務費該当値テキスト"/>
        <xdr:cNvSpPr txBox="1"/>
      </xdr:nvSpPr>
      <xdr:spPr>
        <a:xfrm>
          <a:off x="4686300" y="97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34706</xdr:rowOff>
    </xdr:from>
    <xdr:to>
      <xdr:col>5</xdr:col>
      <xdr:colOff>409575</xdr:colOff>
      <xdr:row>57</xdr:row>
      <xdr:rowOff>136306</xdr:rowOff>
    </xdr:to>
    <xdr:sp macro="" textlink="">
      <xdr:nvSpPr>
        <xdr:cNvPr id="139" name="円/楕円 138"/>
        <xdr:cNvSpPr/>
      </xdr:nvSpPr>
      <xdr:spPr>
        <a:xfrm>
          <a:off x="3746500" y="98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127433</xdr:rowOff>
    </xdr:from>
    <xdr:ext cx="534377" cy="259045"/>
    <xdr:sp macro="" textlink="">
      <xdr:nvSpPr>
        <xdr:cNvPr id="140" name="テキスト ボックス 139"/>
        <xdr:cNvSpPr txBox="1"/>
      </xdr:nvSpPr>
      <xdr:spPr>
        <a:xfrm>
          <a:off x="3530111" y="990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49985</xdr:rowOff>
    </xdr:from>
    <xdr:to>
      <xdr:col>4</xdr:col>
      <xdr:colOff>206375</xdr:colOff>
      <xdr:row>57</xdr:row>
      <xdr:rowOff>151585</xdr:rowOff>
    </xdr:to>
    <xdr:sp macro="" textlink="">
      <xdr:nvSpPr>
        <xdr:cNvPr id="141" name="円/楕円 140"/>
        <xdr:cNvSpPr/>
      </xdr:nvSpPr>
      <xdr:spPr>
        <a:xfrm>
          <a:off x="2857500" y="98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142712</xdr:rowOff>
    </xdr:from>
    <xdr:ext cx="534377" cy="259045"/>
    <xdr:sp macro="" textlink="">
      <xdr:nvSpPr>
        <xdr:cNvPr id="142" name="テキスト ボックス 141"/>
        <xdr:cNvSpPr txBox="1"/>
      </xdr:nvSpPr>
      <xdr:spPr>
        <a:xfrm>
          <a:off x="2641111" y="99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114953</xdr:rowOff>
    </xdr:from>
    <xdr:to>
      <xdr:col>3</xdr:col>
      <xdr:colOff>3175</xdr:colOff>
      <xdr:row>58</xdr:row>
      <xdr:rowOff>45103</xdr:rowOff>
    </xdr:to>
    <xdr:sp macro="" textlink="">
      <xdr:nvSpPr>
        <xdr:cNvPr id="143" name="円/楕円 142"/>
        <xdr:cNvSpPr/>
      </xdr:nvSpPr>
      <xdr:spPr>
        <a:xfrm>
          <a:off x="1968500" y="98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36230</xdr:rowOff>
    </xdr:from>
    <xdr:ext cx="534377" cy="259045"/>
    <xdr:sp macro="" textlink="">
      <xdr:nvSpPr>
        <xdr:cNvPr id="144" name="テキスト ボックス 143"/>
        <xdr:cNvSpPr txBox="1"/>
      </xdr:nvSpPr>
      <xdr:spPr>
        <a:xfrm>
          <a:off x="1752111" y="99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118032</xdr:rowOff>
    </xdr:from>
    <xdr:to>
      <xdr:col>1</xdr:col>
      <xdr:colOff>485775</xdr:colOff>
      <xdr:row>58</xdr:row>
      <xdr:rowOff>48182</xdr:rowOff>
    </xdr:to>
    <xdr:sp macro="" textlink="">
      <xdr:nvSpPr>
        <xdr:cNvPr id="145" name="円/楕円 144"/>
        <xdr:cNvSpPr/>
      </xdr:nvSpPr>
      <xdr:spPr>
        <a:xfrm>
          <a:off x="1079500" y="98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39309</xdr:rowOff>
    </xdr:from>
    <xdr:ext cx="534377" cy="259045"/>
    <xdr:sp macro="" textlink="">
      <xdr:nvSpPr>
        <xdr:cNvPr id="146" name="テキスト ボックス 145"/>
        <xdr:cNvSpPr txBox="1"/>
      </xdr:nvSpPr>
      <xdr:spPr>
        <a:xfrm>
          <a:off x="863111" y="99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75791</xdr:rowOff>
    </xdr:from>
    <xdr:to>
      <xdr:col>6</xdr:col>
      <xdr:colOff>511175</xdr:colOff>
      <xdr:row>77</xdr:row>
      <xdr:rowOff>136108</xdr:rowOff>
    </xdr:to>
    <xdr:cxnSp macro="">
      <xdr:nvCxnSpPr>
        <xdr:cNvPr id="178" name="直線コネクタ 177"/>
        <xdr:cNvCxnSpPr/>
      </xdr:nvCxnSpPr>
      <xdr:spPr>
        <a:xfrm flipV="1">
          <a:off x="3797300" y="13277441"/>
          <a:ext cx="8382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136108</xdr:rowOff>
    </xdr:from>
    <xdr:to>
      <xdr:col>5</xdr:col>
      <xdr:colOff>358775</xdr:colOff>
      <xdr:row>78</xdr:row>
      <xdr:rowOff>58265</xdr:rowOff>
    </xdr:to>
    <xdr:cxnSp macro="">
      <xdr:nvCxnSpPr>
        <xdr:cNvPr id="181" name="直線コネクタ 180"/>
        <xdr:cNvCxnSpPr/>
      </xdr:nvCxnSpPr>
      <xdr:spPr>
        <a:xfrm flipV="1">
          <a:off x="2908300" y="13337758"/>
          <a:ext cx="889000" cy="9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58265</xdr:rowOff>
    </xdr:from>
    <xdr:to>
      <xdr:col>4</xdr:col>
      <xdr:colOff>155575</xdr:colOff>
      <xdr:row>78</xdr:row>
      <xdr:rowOff>111288</xdr:rowOff>
    </xdr:to>
    <xdr:cxnSp macro="">
      <xdr:nvCxnSpPr>
        <xdr:cNvPr id="184" name="直線コネクタ 183"/>
        <xdr:cNvCxnSpPr/>
      </xdr:nvCxnSpPr>
      <xdr:spPr>
        <a:xfrm flipV="1">
          <a:off x="2019300" y="13431365"/>
          <a:ext cx="889000" cy="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111288</xdr:rowOff>
    </xdr:from>
    <xdr:to>
      <xdr:col>2</xdr:col>
      <xdr:colOff>638175</xdr:colOff>
      <xdr:row>78</xdr:row>
      <xdr:rowOff>156932</xdr:rowOff>
    </xdr:to>
    <xdr:cxnSp macro="">
      <xdr:nvCxnSpPr>
        <xdr:cNvPr id="187" name="直線コネクタ 186"/>
        <xdr:cNvCxnSpPr/>
      </xdr:nvCxnSpPr>
      <xdr:spPr>
        <a:xfrm flipV="1">
          <a:off x="1130300" y="13484388"/>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24991</xdr:rowOff>
    </xdr:from>
    <xdr:to>
      <xdr:col>6</xdr:col>
      <xdr:colOff>561975</xdr:colOff>
      <xdr:row>77</xdr:row>
      <xdr:rowOff>126591</xdr:rowOff>
    </xdr:to>
    <xdr:sp macro="" textlink="">
      <xdr:nvSpPr>
        <xdr:cNvPr id="197" name="円/楕円 196"/>
        <xdr:cNvSpPr/>
      </xdr:nvSpPr>
      <xdr:spPr>
        <a:xfrm>
          <a:off x="4584700" y="132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47868</xdr:rowOff>
    </xdr:from>
    <xdr:ext cx="599010" cy="259045"/>
    <xdr:sp macro="" textlink="">
      <xdr:nvSpPr>
        <xdr:cNvPr id="198" name="民生費該当値テキスト"/>
        <xdr:cNvSpPr txBox="1"/>
      </xdr:nvSpPr>
      <xdr:spPr>
        <a:xfrm>
          <a:off x="4686300" y="1307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85308</xdr:rowOff>
    </xdr:from>
    <xdr:to>
      <xdr:col>5</xdr:col>
      <xdr:colOff>409575</xdr:colOff>
      <xdr:row>78</xdr:row>
      <xdr:rowOff>15458</xdr:rowOff>
    </xdr:to>
    <xdr:sp macro="" textlink="">
      <xdr:nvSpPr>
        <xdr:cNvPr id="199" name="円/楕円 198"/>
        <xdr:cNvSpPr/>
      </xdr:nvSpPr>
      <xdr:spPr>
        <a:xfrm>
          <a:off x="3746500" y="132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31985</xdr:rowOff>
    </xdr:from>
    <xdr:ext cx="599010" cy="259045"/>
    <xdr:sp macro="" textlink="">
      <xdr:nvSpPr>
        <xdr:cNvPr id="200" name="テキスト ボックス 199"/>
        <xdr:cNvSpPr txBox="1"/>
      </xdr:nvSpPr>
      <xdr:spPr>
        <a:xfrm>
          <a:off x="3497794" y="1306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7465</xdr:rowOff>
    </xdr:from>
    <xdr:to>
      <xdr:col>4</xdr:col>
      <xdr:colOff>206375</xdr:colOff>
      <xdr:row>78</xdr:row>
      <xdr:rowOff>109065</xdr:rowOff>
    </xdr:to>
    <xdr:sp macro="" textlink="">
      <xdr:nvSpPr>
        <xdr:cNvPr id="201" name="円/楕円 200"/>
        <xdr:cNvSpPr/>
      </xdr:nvSpPr>
      <xdr:spPr>
        <a:xfrm>
          <a:off x="2857500" y="133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100192</xdr:rowOff>
    </xdr:from>
    <xdr:ext cx="599010" cy="259045"/>
    <xdr:sp macro="" textlink="">
      <xdr:nvSpPr>
        <xdr:cNvPr id="202" name="テキスト ボックス 201"/>
        <xdr:cNvSpPr txBox="1"/>
      </xdr:nvSpPr>
      <xdr:spPr>
        <a:xfrm>
          <a:off x="2608794" y="1347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60488</xdr:rowOff>
    </xdr:from>
    <xdr:to>
      <xdr:col>3</xdr:col>
      <xdr:colOff>3175</xdr:colOff>
      <xdr:row>78</xdr:row>
      <xdr:rowOff>162088</xdr:rowOff>
    </xdr:to>
    <xdr:sp macro="" textlink="">
      <xdr:nvSpPr>
        <xdr:cNvPr id="203" name="円/楕円 202"/>
        <xdr:cNvSpPr/>
      </xdr:nvSpPr>
      <xdr:spPr>
        <a:xfrm>
          <a:off x="1968500" y="134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153215</xdr:rowOff>
    </xdr:from>
    <xdr:ext cx="599010" cy="259045"/>
    <xdr:sp macro="" textlink="">
      <xdr:nvSpPr>
        <xdr:cNvPr id="204" name="テキスト ボックス 203"/>
        <xdr:cNvSpPr txBox="1"/>
      </xdr:nvSpPr>
      <xdr:spPr>
        <a:xfrm>
          <a:off x="1719794" y="1352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106132</xdr:rowOff>
    </xdr:from>
    <xdr:to>
      <xdr:col>1</xdr:col>
      <xdr:colOff>485775</xdr:colOff>
      <xdr:row>79</xdr:row>
      <xdr:rowOff>36282</xdr:rowOff>
    </xdr:to>
    <xdr:sp macro="" textlink="">
      <xdr:nvSpPr>
        <xdr:cNvPr id="205" name="円/楕円 204"/>
        <xdr:cNvSpPr/>
      </xdr:nvSpPr>
      <xdr:spPr>
        <a:xfrm>
          <a:off x="1079500" y="134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27409</xdr:rowOff>
    </xdr:from>
    <xdr:ext cx="599010" cy="259045"/>
    <xdr:sp macro="" textlink="">
      <xdr:nvSpPr>
        <xdr:cNvPr id="206" name="テキスト ボックス 205"/>
        <xdr:cNvSpPr txBox="1"/>
      </xdr:nvSpPr>
      <xdr:spPr>
        <a:xfrm>
          <a:off x="830794" y="1357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97413</xdr:rowOff>
    </xdr:from>
    <xdr:to>
      <xdr:col>6</xdr:col>
      <xdr:colOff>511175</xdr:colOff>
      <xdr:row>98</xdr:row>
      <xdr:rowOff>98309</xdr:rowOff>
    </xdr:to>
    <xdr:cxnSp macro="">
      <xdr:nvCxnSpPr>
        <xdr:cNvPr id="235" name="直線コネクタ 234"/>
        <xdr:cNvCxnSpPr/>
      </xdr:nvCxnSpPr>
      <xdr:spPr>
        <a:xfrm flipV="1">
          <a:off x="3797300" y="16899513"/>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96864</xdr:rowOff>
    </xdr:from>
    <xdr:to>
      <xdr:col>5</xdr:col>
      <xdr:colOff>358775</xdr:colOff>
      <xdr:row>98</xdr:row>
      <xdr:rowOff>98309</xdr:rowOff>
    </xdr:to>
    <xdr:cxnSp macro="">
      <xdr:nvCxnSpPr>
        <xdr:cNvPr id="238" name="直線コネクタ 237"/>
        <xdr:cNvCxnSpPr/>
      </xdr:nvCxnSpPr>
      <xdr:spPr>
        <a:xfrm>
          <a:off x="2908300" y="16898964"/>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96864</xdr:rowOff>
    </xdr:from>
    <xdr:to>
      <xdr:col>4</xdr:col>
      <xdr:colOff>155575</xdr:colOff>
      <xdr:row>98</xdr:row>
      <xdr:rowOff>103589</xdr:rowOff>
    </xdr:to>
    <xdr:cxnSp macro="">
      <xdr:nvCxnSpPr>
        <xdr:cNvPr id="241" name="直線コネクタ 240"/>
        <xdr:cNvCxnSpPr/>
      </xdr:nvCxnSpPr>
      <xdr:spPr>
        <a:xfrm flipV="1">
          <a:off x="2019300" y="16898964"/>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102099</xdr:rowOff>
    </xdr:from>
    <xdr:to>
      <xdr:col>2</xdr:col>
      <xdr:colOff>638175</xdr:colOff>
      <xdr:row>98</xdr:row>
      <xdr:rowOff>103589</xdr:rowOff>
    </xdr:to>
    <xdr:cxnSp macro="">
      <xdr:nvCxnSpPr>
        <xdr:cNvPr id="244" name="直線コネクタ 243"/>
        <xdr:cNvCxnSpPr/>
      </xdr:nvCxnSpPr>
      <xdr:spPr>
        <a:xfrm>
          <a:off x="1130300" y="16904199"/>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46613</xdr:rowOff>
    </xdr:from>
    <xdr:to>
      <xdr:col>6</xdr:col>
      <xdr:colOff>561975</xdr:colOff>
      <xdr:row>98</xdr:row>
      <xdr:rowOff>148213</xdr:rowOff>
    </xdr:to>
    <xdr:sp macro="" textlink="">
      <xdr:nvSpPr>
        <xdr:cNvPr id="254" name="円/楕円 253"/>
        <xdr:cNvSpPr/>
      </xdr:nvSpPr>
      <xdr:spPr>
        <a:xfrm>
          <a:off x="4584700" y="168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47509</xdr:rowOff>
    </xdr:from>
    <xdr:to>
      <xdr:col>5</xdr:col>
      <xdr:colOff>409575</xdr:colOff>
      <xdr:row>98</xdr:row>
      <xdr:rowOff>149109</xdr:rowOff>
    </xdr:to>
    <xdr:sp macro="" textlink="">
      <xdr:nvSpPr>
        <xdr:cNvPr id="256" name="円/楕円 255"/>
        <xdr:cNvSpPr/>
      </xdr:nvSpPr>
      <xdr:spPr>
        <a:xfrm>
          <a:off x="3746500" y="168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140236</xdr:rowOff>
    </xdr:from>
    <xdr:ext cx="534377" cy="259045"/>
    <xdr:sp macro="" textlink="">
      <xdr:nvSpPr>
        <xdr:cNvPr id="257" name="テキスト ボックス 256"/>
        <xdr:cNvSpPr txBox="1"/>
      </xdr:nvSpPr>
      <xdr:spPr>
        <a:xfrm>
          <a:off x="3530111" y="169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46064</xdr:rowOff>
    </xdr:from>
    <xdr:to>
      <xdr:col>4</xdr:col>
      <xdr:colOff>206375</xdr:colOff>
      <xdr:row>98</xdr:row>
      <xdr:rowOff>147664</xdr:rowOff>
    </xdr:to>
    <xdr:sp macro="" textlink="">
      <xdr:nvSpPr>
        <xdr:cNvPr id="258" name="円/楕円 257"/>
        <xdr:cNvSpPr/>
      </xdr:nvSpPr>
      <xdr:spPr>
        <a:xfrm>
          <a:off x="2857500" y="168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138791</xdr:rowOff>
    </xdr:from>
    <xdr:ext cx="534377" cy="259045"/>
    <xdr:sp macro="" textlink="">
      <xdr:nvSpPr>
        <xdr:cNvPr id="259" name="テキスト ボックス 258"/>
        <xdr:cNvSpPr txBox="1"/>
      </xdr:nvSpPr>
      <xdr:spPr>
        <a:xfrm>
          <a:off x="2641111" y="169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52789</xdr:rowOff>
    </xdr:from>
    <xdr:to>
      <xdr:col>3</xdr:col>
      <xdr:colOff>3175</xdr:colOff>
      <xdr:row>98</xdr:row>
      <xdr:rowOff>154389</xdr:rowOff>
    </xdr:to>
    <xdr:sp macro="" textlink="">
      <xdr:nvSpPr>
        <xdr:cNvPr id="260" name="円/楕円 259"/>
        <xdr:cNvSpPr/>
      </xdr:nvSpPr>
      <xdr:spPr>
        <a:xfrm>
          <a:off x="1968500" y="168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145516</xdr:rowOff>
    </xdr:from>
    <xdr:ext cx="534377" cy="259045"/>
    <xdr:sp macro="" textlink="">
      <xdr:nvSpPr>
        <xdr:cNvPr id="261" name="テキスト ボックス 260"/>
        <xdr:cNvSpPr txBox="1"/>
      </xdr:nvSpPr>
      <xdr:spPr>
        <a:xfrm>
          <a:off x="1752111" y="169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51299</xdr:rowOff>
    </xdr:from>
    <xdr:to>
      <xdr:col>1</xdr:col>
      <xdr:colOff>485775</xdr:colOff>
      <xdr:row>98</xdr:row>
      <xdr:rowOff>152899</xdr:rowOff>
    </xdr:to>
    <xdr:sp macro="" textlink="">
      <xdr:nvSpPr>
        <xdr:cNvPr id="262" name="円/楕円 261"/>
        <xdr:cNvSpPr/>
      </xdr:nvSpPr>
      <xdr:spPr>
        <a:xfrm>
          <a:off x="1079500" y="168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144026</xdr:rowOff>
    </xdr:from>
    <xdr:ext cx="534377" cy="259045"/>
    <xdr:sp macro="" textlink="">
      <xdr:nvSpPr>
        <xdr:cNvPr id="263" name="テキスト ボックス 262"/>
        <xdr:cNvSpPr txBox="1"/>
      </xdr:nvSpPr>
      <xdr:spPr>
        <a:xfrm>
          <a:off x="863111" y="169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43688</xdr:rowOff>
    </xdr:from>
    <xdr:to>
      <xdr:col>15</xdr:col>
      <xdr:colOff>180975</xdr:colOff>
      <xdr:row>38</xdr:row>
      <xdr:rowOff>58166</xdr:rowOff>
    </xdr:to>
    <xdr:cxnSp macro="">
      <xdr:nvCxnSpPr>
        <xdr:cNvPr id="292" name="直線コネクタ 291"/>
        <xdr:cNvCxnSpPr/>
      </xdr:nvCxnSpPr>
      <xdr:spPr>
        <a:xfrm>
          <a:off x="9639300" y="655878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31877</xdr:rowOff>
    </xdr:from>
    <xdr:to>
      <xdr:col>14</xdr:col>
      <xdr:colOff>28575</xdr:colOff>
      <xdr:row>38</xdr:row>
      <xdr:rowOff>43688</xdr:rowOff>
    </xdr:to>
    <xdr:cxnSp macro="">
      <xdr:nvCxnSpPr>
        <xdr:cNvPr id="295" name="直線コネクタ 294"/>
        <xdr:cNvCxnSpPr/>
      </xdr:nvCxnSpPr>
      <xdr:spPr>
        <a:xfrm>
          <a:off x="8750300" y="654697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31877</xdr:rowOff>
    </xdr:from>
    <xdr:to>
      <xdr:col>12</xdr:col>
      <xdr:colOff>511175</xdr:colOff>
      <xdr:row>38</xdr:row>
      <xdr:rowOff>62357</xdr:rowOff>
    </xdr:to>
    <xdr:cxnSp macro="">
      <xdr:nvCxnSpPr>
        <xdr:cNvPr id="298" name="直線コネクタ 297"/>
        <xdr:cNvCxnSpPr/>
      </xdr:nvCxnSpPr>
      <xdr:spPr>
        <a:xfrm flipV="1">
          <a:off x="7861300" y="654697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61595</xdr:rowOff>
    </xdr:from>
    <xdr:to>
      <xdr:col>11</xdr:col>
      <xdr:colOff>307975</xdr:colOff>
      <xdr:row>38</xdr:row>
      <xdr:rowOff>62357</xdr:rowOff>
    </xdr:to>
    <xdr:cxnSp macro="">
      <xdr:nvCxnSpPr>
        <xdr:cNvPr id="301" name="直線コネクタ 300"/>
        <xdr:cNvCxnSpPr/>
      </xdr:nvCxnSpPr>
      <xdr:spPr>
        <a:xfrm>
          <a:off x="6972300" y="65766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7366</xdr:rowOff>
    </xdr:from>
    <xdr:to>
      <xdr:col>15</xdr:col>
      <xdr:colOff>231775</xdr:colOff>
      <xdr:row>38</xdr:row>
      <xdr:rowOff>108966</xdr:rowOff>
    </xdr:to>
    <xdr:sp macro="" textlink="">
      <xdr:nvSpPr>
        <xdr:cNvPr id="311" name="円/楕円 310"/>
        <xdr:cNvSpPr/>
      </xdr:nvSpPr>
      <xdr:spPr>
        <a:xfrm>
          <a:off x="104267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157243</xdr:rowOff>
    </xdr:from>
    <xdr:ext cx="378565" cy="259045"/>
    <xdr:sp macro="" textlink="">
      <xdr:nvSpPr>
        <xdr:cNvPr id="312" name="労働費該当値テキスト"/>
        <xdr:cNvSpPr txBox="1"/>
      </xdr:nvSpPr>
      <xdr:spPr>
        <a:xfrm>
          <a:off x="10528300"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164338</xdr:rowOff>
    </xdr:from>
    <xdr:to>
      <xdr:col>14</xdr:col>
      <xdr:colOff>79375</xdr:colOff>
      <xdr:row>38</xdr:row>
      <xdr:rowOff>94488</xdr:rowOff>
    </xdr:to>
    <xdr:sp macro="" textlink="">
      <xdr:nvSpPr>
        <xdr:cNvPr id="313" name="円/楕円 312"/>
        <xdr:cNvSpPr/>
      </xdr:nvSpPr>
      <xdr:spPr>
        <a:xfrm>
          <a:off x="9588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85615</xdr:rowOff>
    </xdr:from>
    <xdr:ext cx="378565" cy="259045"/>
    <xdr:sp macro="" textlink="">
      <xdr:nvSpPr>
        <xdr:cNvPr id="314" name="テキスト ボックス 313"/>
        <xdr:cNvSpPr txBox="1"/>
      </xdr:nvSpPr>
      <xdr:spPr>
        <a:xfrm>
          <a:off x="9450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152527</xdr:rowOff>
    </xdr:from>
    <xdr:to>
      <xdr:col>12</xdr:col>
      <xdr:colOff>561975</xdr:colOff>
      <xdr:row>38</xdr:row>
      <xdr:rowOff>82677</xdr:rowOff>
    </xdr:to>
    <xdr:sp macro="" textlink="">
      <xdr:nvSpPr>
        <xdr:cNvPr id="315" name="円/楕円 314"/>
        <xdr:cNvSpPr/>
      </xdr:nvSpPr>
      <xdr:spPr>
        <a:xfrm>
          <a:off x="8699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73804</xdr:rowOff>
    </xdr:from>
    <xdr:ext cx="378565" cy="259045"/>
    <xdr:sp macro="" textlink="">
      <xdr:nvSpPr>
        <xdr:cNvPr id="316" name="テキスト ボックス 315"/>
        <xdr:cNvSpPr txBox="1"/>
      </xdr:nvSpPr>
      <xdr:spPr>
        <a:xfrm>
          <a:off x="8561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11557</xdr:rowOff>
    </xdr:from>
    <xdr:to>
      <xdr:col>11</xdr:col>
      <xdr:colOff>358775</xdr:colOff>
      <xdr:row>38</xdr:row>
      <xdr:rowOff>113157</xdr:rowOff>
    </xdr:to>
    <xdr:sp macro="" textlink="">
      <xdr:nvSpPr>
        <xdr:cNvPr id="317" name="円/楕円 316"/>
        <xdr:cNvSpPr/>
      </xdr:nvSpPr>
      <xdr:spPr>
        <a:xfrm>
          <a:off x="7810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104284</xdr:rowOff>
    </xdr:from>
    <xdr:ext cx="378565" cy="259045"/>
    <xdr:sp macro="" textlink="">
      <xdr:nvSpPr>
        <xdr:cNvPr id="318" name="テキスト ボックス 317"/>
        <xdr:cNvSpPr txBox="1"/>
      </xdr:nvSpPr>
      <xdr:spPr>
        <a:xfrm>
          <a:off x="7672017" y="661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10795</xdr:rowOff>
    </xdr:from>
    <xdr:to>
      <xdr:col>10</xdr:col>
      <xdr:colOff>155575</xdr:colOff>
      <xdr:row>38</xdr:row>
      <xdr:rowOff>112395</xdr:rowOff>
    </xdr:to>
    <xdr:sp macro="" textlink="">
      <xdr:nvSpPr>
        <xdr:cNvPr id="319" name="円/楕円 318"/>
        <xdr:cNvSpPr/>
      </xdr:nvSpPr>
      <xdr:spPr>
        <a:xfrm>
          <a:off x="6921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103522</xdr:rowOff>
    </xdr:from>
    <xdr:ext cx="378565" cy="259045"/>
    <xdr:sp macro="" textlink="">
      <xdr:nvSpPr>
        <xdr:cNvPr id="320" name="テキスト ボックス 319"/>
        <xdr:cNvSpPr txBox="1"/>
      </xdr:nvSpPr>
      <xdr:spPr>
        <a:xfrm>
          <a:off x="6783017" y="661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162103</xdr:rowOff>
    </xdr:from>
    <xdr:to>
      <xdr:col>15</xdr:col>
      <xdr:colOff>180975</xdr:colOff>
      <xdr:row>58</xdr:row>
      <xdr:rowOff>169856</xdr:rowOff>
    </xdr:to>
    <xdr:cxnSp macro="">
      <xdr:nvCxnSpPr>
        <xdr:cNvPr id="349" name="直線コネクタ 348"/>
        <xdr:cNvCxnSpPr/>
      </xdr:nvCxnSpPr>
      <xdr:spPr>
        <a:xfrm flipV="1">
          <a:off x="9639300" y="10106203"/>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158712</xdr:rowOff>
    </xdr:from>
    <xdr:to>
      <xdr:col>14</xdr:col>
      <xdr:colOff>28575</xdr:colOff>
      <xdr:row>58</xdr:row>
      <xdr:rowOff>169856</xdr:rowOff>
    </xdr:to>
    <xdr:cxnSp macro="">
      <xdr:nvCxnSpPr>
        <xdr:cNvPr id="352" name="直線コネクタ 351"/>
        <xdr:cNvCxnSpPr/>
      </xdr:nvCxnSpPr>
      <xdr:spPr>
        <a:xfrm>
          <a:off x="8750300" y="10102812"/>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158712</xdr:rowOff>
    </xdr:from>
    <xdr:to>
      <xdr:col>12</xdr:col>
      <xdr:colOff>511175</xdr:colOff>
      <xdr:row>58</xdr:row>
      <xdr:rowOff>169342</xdr:rowOff>
    </xdr:to>
    <xdr:cxnSp macro="">
      <xdr:nvCxnSpPr>
        <xdr:cNvPr id="355" name="直線コネクタ 354"/>
        <xdr:cNvCxnSpPr/>
      </xdr:nvCxnSpPr>
      <xdr:spPr>
        <a:xfrm flipV="1">
          <a:off x="7861300" y="1010281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155949</xdr:rowOff>
    </xdr:from>
    <xdr:to>
      <xdr:col>11</xdr:col>
      <xdr:colOff>307975</xdr:colOff>
      <xdr:row>58</xdr:row>
      <xdr:rowOff>169342</xdr:rowOff>
    </xdr:to>
    <xdr:cxnSp macro="">
      <xdr:nvCxnSpPr>
        <xdr:cNvPr id="358" name="直線コネクタ 357"/>
        <xdr:cNvCxnSpPr/>
      </xdr:nvCxnSpPr>
      <xdr:spPr>
        <a:xfrm>
          <a:off x="6972300" y="10100049"/>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111303</xdr:rowOff>
    </xdr:from>
    <xdr:to>
      <xdr:col>15</xdr:col>
      <xdr:colOff>231775</xdr:colOff>
      <xdr:row>59</xdr:row>
      <xdr:rowOff>41453</xdr:rowOff>
    </xdr:to>
    <xdr:sp macro="" textlink="">
      <xdr:nvSpPr>
        <xdr:cNvPr id="368" name="円/楕円 367"/>
        <xdr:cNvSpPr/>
      </xdr:nvSpPr>
      <xdr:spPr>
        <a:xfrm>
          <a:off x="104267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26230</xdr:rowOff>
    </xdr:from>
    <xdr:ext cx="469744" cy="259045"/>
    <xdr:sp macro="" textlink="">
      <xdr:nvSpPr>
        <xdr:cNvPr id="369" name="農林水産業費該当値テキスト"/>
        <xdr:cNvSpPr txBox="1"/>
      </xdr:nvSpPr>
      <xdr:spPr>
        <a:xfrm>
          <a:off x="10528300" y="99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119056</xdr:rowOff>
    </xdr:from>
    <xdr:to>
      <xdr:col>14</xdr:col>
      <xdr:colOff>79375</xdr:colOff>
      <xdr:row>59</xdr:row>
      <xdr:rowOff>49206</xdr:rowOff>
    </xdr:to>
    <xdr:sp macro="" textlink="">
      <xdr:nvSpPr>
        <xdr:cNvPr id="370" name="円/楕円 369"/>
        <xdr:cNvSpPr/>
      </xdr:nvSpPr>
      <xdr:spPr>
        <a:xfrm>
          <a:off x="9588500" y="100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40333</xdr:rowOff>
    </xdr:from>
    <xdr:ext cx="469744" cy="259045"/>
    <xdr:sp macro="" textlink="">
      <xdr:nvSpPr>
        <xdr:cNvPr id="371" name="テキスト ボックス 370"/>
        <xdr:cNvSpPr txBox="1"/>
      </xdr:nvSpPr>
      <xdr:spPr>
        <a:xfrm>
          <a:off x="9404427" y="1015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107912</xdr:rowOff>
    </xdr:from>
    <xdr:to>
      <xdr:col>12</xdr:col>
      <xdr:colOff>561975</xdr:colOff>
      <xdr:row>59</xdr:row>
      <xdr:rowOff>38062</xdr:rowOff>
    </xdr:to>
    <xdr:sp macro="" textlink="">
      <xdr:nvSpPr>
        <xdr:cNvPr id="372" name="円/楕円 371"/>
        <xdr:cNvSpPr/>
      </xdr:nvSpPr>
      <xdr:spPr>
        <a:xfrm>
          <a:off x="8699500" y="100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29189</xdr:rowOff>
    </xdr:from>
    <xdr:ext cx="469744" cy="259045"/>
    <xdr:sp macro="" textlink="">
      <xdr:nvSpPr>
        <xdr:cNvPr id="373" name="テキスト ボックス 372"/>
        <xdr:cNvSpPr txBox="1"/>
      </xdr:nvSpPr>
      <xdr:spPr>
        <a:xfrm>
          <a:off x="8515427" y="1014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118542</xdr:rowOff>
    </xdr:from>
    <xdr:to>
      <xdr:col>11</xdr:col>
      <xdr:colOff>358775</xdr:colOff>
      <xdr:row>59</xdr:row>
      <xdr:rowOff>48692</xdr:rowOff>
    </xdr:to>
    <xdr:sp macro="" textlink="">
      <xdr:nvSpPr>
        <xdr:cNvPr id="374" name="円/楕円 373"/>
        <xdr:cNvSpPr/>
      </xdr:nvSpPr>
      <xdr:spPr>
        <a:xfrm>
          <a:off x="7810500" y="100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39819</xdr:rowOff>
    </xdr:from>
    <xdr:ext cx="469744" cy="259045"/>
    <xdr:sp macro="" textlink="">
      <xdr:nvSpPr>
        <xdr:cNvPr id="375" name="テキスト ボックス 374"/>
        <xdr:cNvSpPr txBox="1"/>
      </xdr:nvSpPr>
      <xdr:spPr>
        <a:xfrm>
          <a:off x="7626427" y="1015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105149</xdr:rowOff>
    </xdr:from>
    <xdr:to>
      <xdr:col>10</xdr:col>
      <xdr:colOff>155575</xdr:colOff>
      <xdr:row>59</xdr:row>
      <xdr:rowOff>35299</xdr:rowOff>
    </xdr:to>
    <xdr:sp macro="" textlink="">
      <xdr:nvSpPr>
        <xdr:cNvPr id="376" name="円/楕円 375"/>
        <xdr:cNvSpPr/>
      </xdr:nvSpPr>
      <xdr:spPr>
        <a:xfrm>
          <a:off x="6921500" y="10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26426</xdr:rowOff>
    </xdr:from>
    <xdr:ext cx="469744" cy="259045"/>
    <xdr:sp macro="" textlink="">
      <xdr:nvSpPr>
        <xdr:cNvPr id="377" name="テキスト ボックス 376"/>
        <xdr:cNvSpPr txBox="1"/>
      </xdr:nvSpPr>
      <xdr:spPr>
        <a:xfrm>
          <a:off x="6737427" y="101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132956</xdr:rowOff>
    </xdr:from>
    <xdr:to>
      <xdr:col>15</xdr:col>
      <xdr:colOff>180975</xdr:colOff>
      <xdr:row>79</xdr:row>
      <xdr:rowOff>18428</xdr:rowOff>
    </xdr:to>
    <xdr:cxnSp macro="">
      <xdr:nvCxnSpPr>
        <xdr:cNvPr id="406" name="直線コネクタ 405"/>
        <xdr:cNvCxnSpPr/>
      </xdr:nvCxnSpPr>
      <xdr:spPr>
        <a:xfrm>
          <a:off x="9639300" y="13506056"/>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132956</xdr:rowOff>
    </xdr:from>
    <xdr:to>
      <xdr:col>14</xdr:col>
      <xdr:colOff>28575</xdr:colOff>
      <xdr:row>79</xdr:row>
      <xdr:rowOff>4674</xdr:rowOff>
    </xdr:to>
    <xdr:cxnSp macro="">
      <xdr:nvCxnSpPr>
        <xdr:cNvPr id="409" name="直線コネクタ 408"/>
        <xdr:cNvCxnSpPr/>
      </xdr:nvCxnSpPr>
      <xdr:spPr>
        <a:xfrm flipV="1">
          <a:off x="8750300" y="13506056"/>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4674</xdr:rowOff>
    </xdr:from>
    <xdr:to>
      <xdr:col>12</xdr:col>
      <xdr:colOff>511175</xdr:colOff>
      <xdr:row>79</xdr:row>
      <xdr:rowOff>19228</xdr:rowOff>
    </xdr:to>
    <xdr:cxnSp macro="">
      <xdr:nvCxnSpPr>
        <xdr:cNvPr id="412" name="直線コネクタ 411"/>
        <xdr:cNvCxnSpPr/>
      </xdr:nvCxnSpPr>
      <xdr:spPr>
        <a:xfrm flipV="1">
          <a:off x="7861300" y="1354922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13170</xdr:rowOff>
    </xdr:from>
    <xdr:to>
      <xdr:col>11</xdr:col>
      <xdr:colOff>307975</xdr:colOff>
      <xdr:row>79</xdr:row>
      <xdr:rowOff>19228</xdr:rowOff>
    </xdr:to>
    <xdr:cxnSp macro="">
      <xdr:nvCxnSpPr>
        <xdr:cNvPr id="415" name="直線コネクタ 414"/>
        <xdr:cNvCxnSpPr/>
      </xdr:nvCxnSpPr>
      <xdr:spPr>
        <a:xfrm>
          <a:off x="6972300" y="1355772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139078</xdr:rowOff>
    </xdr:from>
    <xdr:to>
      <xdr:col>15</xdr:col>
      <xdr:colOff>231775</xdr:colOff>
      <xdr:row>79</xdr:row>
      <xdr:rowOff>69228</xdr:rowOff>
    </xdr:to>
    <xdr:sp macro="" textlink="">
      <xdr:nvSpPr>
        <xdr:cNvPr id="425" name="円/楕円 424"/>
        <xdr:cNvSpPr/>
      </xdr:nvSpPr>
      <xdr:spPr>
        <a:xfrm>
          <a:off x="104267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54005</xdr:rowOff>
    </xdr:from>
    <xdr:ext cx="378565" cy="259045"/>
    <xdr:sp macro="" textlink="">
      <xdr:nvSpPr>
        <xdr:cNvPr id="426" name="商工費該当値テキスト"/>
        <xdr:cNvSpPr txBox="1"/>
      </xdr:nvSpPr>
      <xdr:spPr>
        <a:xfrm>
          <a:off x="10528300" y="13427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82156</xdr:rowOff>
    </xdr:from>
    <xdr:to>
      <xdr:col>14</xdr:col>
      <xdr:colOff>79375</xdr:colOff>
      <xdr:row>79</xdr:row>
      <xdr:rowOff>12306</xdr:rowOff>
    </xdr:to>
    <xdr:sp macro="" textlink="">
      <xdr:nvSpPr>
        <xdr:cNvPr id="427" name="円/楕円 426"/>
        <xdr:cNvSpPr/>
      </xdr:nvSpPr>
      <xdr:spPr>
        <a:xfrm>
          <a:off x="9588500" y="13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3433</xdr:rowOff>
    </xdr:from>
    <xdr:ext cx="469744" cy="259045"/>
    <xdr:sp macro="" textlink="">
      <xdr:nvSpPr>
        <xdr:cNvPr id="428" name="テキスト ボックス 427"/>
        <xdr:cNvSpPr txBox="1"/>
      </xdr:nvSpPr>
      <xdr:spPr>
        <a:xfrm>
          <a:off x="9404427"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125324</xdr:rowOff>
    </xdr:from>
    <xdr:to>
      <xdr:col>12</xdr:col>
      <xdr:colOff>561975</xdr:colOff>
      <xdr:row>79</xdr:row>
      <xdr:rowOff>55474</xdr:rowOff>
    </xdr:to>
    <xdr:sp macro="" textlink="">
      <xdr:nvSpPr>
        <xdr:cNvPr id="429" name="円/楕円 428"/>
        <xdr:cNvSpPr/>
      </xdr:nvSpPr>
      <xdr:spPr>
        <a:xfrm>
          <a:off x="8699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46601</xdr:rowOff>
    </xdr:from>
    <xdr:ext cx="469744" cy="259045"/>
    <xdr:sp macro="" textlink="">
      <xdr:nvSpPr>
        <xdr:cNvPr id="430" name="テキスト ボックス 429"/>
        <xdr:cNvSpPr txBox="1"/>
      </xdr:nvSpPr>
      <xdr:spPr>
        <a:xfrm>
          <a:off x="8515427" y="135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139878</xdr:rowOff>
    </xdr:from>
    <xdr:to>
      <xdr:col>11</xdr:col>
      <xdr:colOff>358775</xdr:colOff>
      <xdr:row>79</xdr:row>
      <xdr:rowOff>70028</xdr:rowOff>
    </xdr:to>
    <xdr:sp macro="" textlink="">
      <xdr:nvSpPr>
        <xdr:cNvPr id="431" name="円/楕円 430"/>
        <xdr:cNvSpPr/>
      </xdr:nvSpPr>
      <xdr:spPr>
        <a:xfrm>
          <a:off x="7810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61155</xdr:rowOff>
    </xdr:from>
    <xdr:ext cx="378565" cy="259045"/>
    <xdr:sp macro="" textlink="">
      <xdr:nvSpPr>
        <xdr:cNvPr id="432" name="テキスト ボックス 431"/>
        <xdr:cNvSpPr txBox="1"/>
      </xdr:nvSpPr>
      <xdr:spPr>
        <a:xfrm>
          <a:off x="7672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133820</xdr:rowOff>
    </xdr:from>
    <xdr:to>
      <xdr:col>10</xdr:col>
      <xdr:colOff>155575</xdr:colOff>
      <xdr:row>79</xdr:row>
      <xdr:rowOff>63970</xdr:rowOff>
    </xdr:to>
    <xdr:sp macro="" textlink="">
      <xdr:nvSpPr>
        <xdr:cNvPr id="433" name="円/楕円 432"/>
        <xdr:cNvSpPr/>
      </xdr:nvSpPr>
      <xdr:spPr>
        <a:xfrm>
          <a:off x="6921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55097</xdr:rowOff>
    </xdr:from>
    <xdr:ext cx="378565" cy="259045"/>
    <xdr:sp macro="" textlink="">
      <xdr:nvSpPr>
        <xdr:cNvPr id="434" name="テキスト ボックス 433"/>
        <xdr:cNvSpPr txBox="1"/>
      </xdr:nvSpPr>
      <xdr:spPr>
        <a:xfrm>
          <a:off x="6783017" y="1359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147520</xdr:rowOff>
    </xdr:from>
    <xdr:to>
      <xdr:col>15</xdr:col>
      <xdr:colOff>180975</xdr:colOff>
      <xdr:row>98</xdr:row>
      <xdr:rowOff>151378</xdr:rowOff>
    </xdr:to>
    <xdr:cxnSp macro="">
      <xdr:nvCxnSpPr>
        <xdr:cNvPr id="467" name="直線コネクタ 466"/>
        <xdr:cNvCxnSpPr/>
      </xdr:nvCxnSpPr>
      <xdr:spPr>
        <a:xfrm flipV="1">
          <a:off x="9639300" y="16949620"/>
          <a:ext cx="8382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151378</xdr:rowOff>
    </xdr:from>
    <xdr:to>
      <xdr:col>14</xdr:col>
      <xdr:colOff>28575</xdr:colOff>
      <xdr:row>98</xdr:row>
      <xdr:rowOff>166218</xdr:rowOff>
    </xdr:to>
    <xdr:cxnSp macro="">
      <xdr:nvCxnSpPr>
        <xdr:cNvPr id="470" name="直線コネクタ 469"/>
        <xdr:cNvCxnSpPr/>
      </xdr:nvCxnSpPr>
      <xdr:spPr>
        <a:xfrm flipV="1">
          <a:off x="8750300" y="16953478"/>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154836</xdr:rowOff>
    </xdr:from>
    <xdr:to>
      <xdr:col>12</xdr:col>
      <xdr:colOff>511175</xdr:colOff>
      <xdr:row>98</xdr:row>
      <xdr:rowOff>166218</xdr:rowOff>
    </xdr:to>
    <xdr:cxnSp macro="">
      <xdr:nvCxnSpPr>
        <xdr:cNvPr id="473" name="直線コネクタ 472"/>
        <xdr:cNvCxnSpPr/>
      </xdr:nvCxnSpPr>
      <xdr:spPr>
        <a:xfrm>
          <a:off x="7861300" y="16956936"/>
          <a:ext cx="8890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136767</xdr:rowOff>
    </xdr:from>
    <xdr:to>
      <xdr:col>11</xdr:col>
      <xdr:colOff>307975</xdr:colOff>
      <xdr:row>98</xdr:row>
      <xdr:rowOff>154836</xdr:rowOff>
    </xdr:to>
    <xdr:cxnSp macro="">
      <xdr:nvCxnSpPr>
        <xdr:cNvPr id="476" name="直線コネクタ 475"/>
        <xdr:cNvCxnSpPr/>
      </xdr:nvCxnSpPr>
      <xdr:spPr>
        <a:xfrm>
          <a:off x="6972300" y="16938867"/>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96720</xdr:rowOff>
    </xdr:from>
    <xdr:to>
      <xdr:col>15</xdr:col>
      <xdr:colOff>231775</xdr:colOff>
      <xdr:row>99</xdr:row>
      <xdr:rowOff>26870</xdr:rowOff>
    </xdr:to>
    <xdr:sp macro="" textlink="">
      <xdr:nvSpPr>
        <xdr:cNvPr id="486" name="円/楕円 485"/>
        <xdr:cNvSpPr/>
      </xdr:nvSpPr>
      <xdr:spPr>
        <a:xfrm>
          <a:off x="10426700" y="168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11647</xdr:rowOff>
    </xdr:from>
    <xdr:ext cx="534377" cy="259045"/>
    <xdr:sp macro="" textlink="">
      <xdr:nvSpPr>
        <xdr:cNvPr id="487" name="土木費該当値テキスト"/>
        <xdr:cNvSpPr txBox="1"/>
      </xdr:nvSpPr>
      <xdr:spPr>
        <a:xfrm>
          <a:off x="10528300" y="168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100578</xdr:rowOff>
    </xdr:from>
    <xdr:to>
      <xdr:col>14</xdr:col>
      <xdr:colOff>79375</xdr:colOff>
      <xdr:row>99</xdr:row>
      <xdr:rowOff>30728</xdr:rowOff>
    </xdr:to>
    <xdr:sp macro="" textlink="">
      <xdr:nvSpPr>
        <xdr:cNvPr id="488" name="円/楕円 487"/>
        <xdr:cNvSpPr/>
      </xdr:nvSpPr>
      <xdr:spPr>
        <a:xfrm>
          <a:off x="9588500" y="169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21855</xdr:rowOff>
    </xdr:from>
    <xdr:ext cx="534377" cy="259045"/>
    <xdr:sp macro="" textlink="">
      <xdr:nvSpPr>
        <xdr:cNvPr id="489" name="テキスト ボックス 488"/>
        <xdr:cNvSpPr txBox="1"/>
      </xdr:nvSpPr>
      <xdr:spPr>
        <a:xfrm>
          <a:off x="9372111" y="169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115418</xdr:rowOff>
    </xdr:from>
    <xdr:to>
      <xdr:col>12</xdr:col>
      <xdr:colOff>561975</xdr:colOff>
      <xdr:row>99</xdr:row>
      <xdr:rowOff>45568</xdr:rowOff>
    </xdr:to>
    <xdr:sp macro="" textlink="">
      <xdr:nvSpPr>
        <xdr:cNvPr id="490" name="円/楕円 489"/>
        <xdr:cNvSpPr/>
      </xdr:nvSpPr>
      <xdr:spPr>
        <a:xfrm>
          <a:off x="8699500" y="169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36695</xdr:rowOff>
    </xdr:from>
    <xdr:ext cx="534377" cy="259045"/>
    <xdr:sp macro="" textlink="">
      <xdr:nvSpPr>
        <xdr:cNvPr id="491" name="テキスト ボックス 490"/>
        <xdr:cNvSpPr txBox="1"/>
      </xdr:nvSpPr>
      <xdr:spPr>
        <a:xfrm>
          <a:off x="8483111" y="1701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104036</xdr:rowOff>
    </xdr:from>
    <xdr:to>
      <xdr:col>11</xdr:col>
      <xdr:colOff>358775</xdr:colOff>
      <xdr:row>99</xdr:row>
      <xdr:rowOff>34186</xdr:rowOff>
    </xdr:to>
    <xdr:sp macro="" textlink="">
      <xdr:nvSpPr>
        <xdr:cNvPr id="492" name="円/楕円 491"/>
        <xdr:cNvSpPr/>
      </xdr:nvSpPr>
      <xdr:spPr>
        <a:xfrm>
          <a:off x="7810500" y="169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25313</xdr:rowOff>
    </xdr:from>
    <xdr:ext cx="534377" cy="259045"/>
    <xdr:sp macro="" textlink="">
      <xdr:nvSpPr>
        <xdr:cNvPr id="493" name="テキスト ボックス 492"/>
        <xdr:cNvSpPr txBox="1"/>
      </xdr:nvSpPr>
      <xdr:spPr>
        <a:xfrm>
          <a:off x="7594111" y="1699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85967</xdr:rowOff>
    </xdr:from>
    <xdr:to>
      <xdr:col>10</xdr:col>
      <xdr:colOff>155575</xdr:colOff>
      <xdr:row>99</xdr:row>
      <xdr:rowOff>16117</xdr:rowOff>
    </xdr:to>
    <xdr:sp macro="" textlink="">
      <xdr:nvSpPr>
        <xdr:cNvPr id="494" name="円/楕円 493"/>
        <xdr:cNvSpPr/>
      </xdr:nvSpPr>
      <xdr:spPr>
        <a:xfrm>
          <a:off x="6921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7244</xdr:rowOff>
    </xdr:from>
    <xdr:ext cx="534377" cy="259045"/>
    <xdr:sp macro="" textlink="">
      <xdr:nvSpPr>
        <xdr:cNvPr id="495" name="テキスト ボックス 494"/>
        <xdr:cNvSpPr txBox="1"/>
      </xdr:nvSpPr>
      <xdr:spPr>
        <a:xfrm>
          <a:off x="6705111" y="169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70388</xdr:rowOff>
    </xdr:from>
    <xdr:to>
      <xdr:col>23</xdr:col>
      <xdr:colOff>517525</xdr:colOff>
      <xdr:row>37</xdr:row>
      <xdr:rowOff>124704</xdr:rowOff>
    </xdr:to>
    <xdr:cxnSp macro="">
      <xdr:nvCxnSpPr>
        <xdr:cNvPr id="523" name="直線コネクタ 522"/>
        <xdr:cNvCxnSpPr/>
      </xdr:nvCxnSpPr>
      <xdr:spPr>
        <a:xfrm flipV="1">
          <a:off x="15481300" y="6414038"/>
          <a:ext cx="8382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124704</xdr:rowOff>
    </xdr:from>
    <xdr:to>
      <xdr:col>22</xdr:col>
      <xdr:colOff>365125</xdr:colOff>
      <xdr:row>37</xdr:row>
      <xdr:rowOff>150627</xdr:rowOff>
    </xdr:to>
    <xdr:cxnSp macro="">
      <xdr:nvCxnSpPr>
        <xdr:cNvPr id="526" name="直線コネクタ 525"/>
        <xdr:cNvCxnSpPr/>
      </xdr:nvCxnSpPr>
      <xdr:spPr>
        <a:xfrm flipV="1">
          <a:off x="14592300" y="6468354"/>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150627</xdr:rowOff>
    </xdr:from>
    <xdr:to>
      <xdr:col>21</xdr:col>
      <xdr:colOff>161925</xdr:colOff>
      <xdr:row>38</xdr:row>
      <xdr:rowOff>29606</xdr:rowOff>
    </xdr:to>
    <xdr:cxnSp macro="">
      <xdr:nvCxnSpPr>
        <xdr:cNvPr id="529" name="直線コネクタ 528"/>
        <xdr:cNvCxnSpPr/>
      </xdr:nvCxnSpPr>
      <xdr:spPr>
        <a:xfrm flipV="1">
          <a:off x="13703300" y="6494277"/>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23983</xdr:rowOff>
    </xdr:from>
    <xdr:to>
      <xdr:col>19</xdr:col>
      <xdr:colOff>644525</xdr:colOff>
      <xdr:row>38</xdr:row>
      <xdr:rowOff>29606</xdr:rowOff>
    </xdr:to>
    <xdr:cxnSp macro="">
      <xdr:nvCxnSpPr>
        <xdr:cNvPr id="532" name="直線コネクタ 531"/>
        <xdr:cNvCxnSpPr/>
      </xdr:nvCxnSpPr>
      <xdr:spPr>
        <a:xfrm>
          <a:off x="12814300" y="653908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19588</xdr:rowOff>
    </xdr:from>
    <xdr:to>
      <xdr:col>23</xdr:col>
      <xdr:colOff>568325</xdr:colOff>
      <xdr:row>37</xdr:row>
      <xdr:rowOff>121188</xdr:rowOff>
    </xdr:to>
    <xdr:sp macro="" textlink="">
      <xdr:nvSpPr>
        <xdr:cNvPr id="542" name="円/楕円 541"/>
        <xdr:cNvSpPr/>
      </xdr:nvSpPr>
      <xdr:spPr>
        <a:xfrm>
          <a:off x="16268700" y="63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169465</xdr:rowOff>
    </xdr:from>
    <xdr:ext cx="534377" cy="259045"/>
    <xdr:sp macro="" textlink="">
      <xdr:nvSpPr>
        <xdr:cNvPr id="543" name="消防費該当値テキスト"/>
        <xdr:cNvSpPr txBox="1"/>
      </xdr:nvSpPr>
      <xdr:spPr>
        <a:xfrm>
          <a:off x="16370300" y="63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73904</xdr:rowOff>
    </xdr:from>
    <xdr:to>
      <xdr:col>22</xdr:col>
      <xdr:colOff>415925</xdr:colOff>
      <xdr:row>38</xdr:row>
      <xdr:rowOff>4054</xdr:rowOff>
    </xdr:to>
    <xdr:sp macro="" textlink="">
      <xdr:nvSpPr>
        <xdr:cNvPr id="544" name="円/楕円 543"/>
        <xdr:cNvSpPr/>
      </xdr:nvSpPr>
      <xdr:spPr>
        <a:xfrm>
          <a:off x="15430500" y="64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166631</xdr:rowOff>
    </xdr:from>
    <xdr:ext cx="534377" cy="259045"/>
    <xdr:sp macro="" textlink="">
      <xdr:nvSpPr>
        <xdr:cNvPr id="545" name="テキスト ボックス 544"/>
        <xdr:cNvSpPr txBox="1"/>
      </xdr:nvSpPr>
      <xdr:spPr>
        <a:xfrm>
          <a:off x="15214111" y="65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99827</xdr:rowOff>
    </xdr:from>
    <xdr:to>
      <xdr:col>21</xdr:col>
      <xdr:colOff>212725</xdr:colOff>
      <xdr:row>38</xdr:row>
      <xdr:rowOff>29977</xdr:rowOff>
    </xdr:to>
    <xdr:sp macro="" textlink="">
      <xdr:nvSpPr>
        <xdr:cNvPr id="546" name="円/楕円 545"/>
        <xdr:cNvSpPr/>
      </xdr:nvSpPr>
      <xdr:spPr>
        <a:xfrm>
          <a:off x="14541500" y="64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21104</xdr:rowOff>
    </xdr:from>
    <xdr:ext cx="534377" cy="259045"/>
    <xdr:sp macro="" textlink="">
      <xdr:nvSpPr>
        <xdr:cNvPr id="547" name="テキスト ボックス 546"/>
        <xdr:cNvSpPr txBox="1"/>
      </xdr:nvSpPr>
      <xdr:spPr>
        <a:xfrm>
          <a:off x="14325111" y="65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150256</xdr:rowOff>
    </xdr:from>
    <xdr:to>
      <xdr:col>20</xdr:col>
      <xdr:colOff>9525</xdr:colOff>
      <xdr:row>38</xdr:row>
      <xdr:rowOff>80406</xdr:rowOff>
    </xdr:to>
    <xdr:sp macro="" textlink="">
      <xdr:nvSpPr>
        <xdr:cNvPr id="548" name="円/楕円 547"/>
        <xdr:cNvSpPr/>
      </xdr:nvSpPr>
      <xdr:spPr>
        <a:xfrm>
          <a:off x="13652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71533</xdr:rowOff>
    </xdr:from>
    <xdr:ext cx="534377" cy="259045"/>
    <xdr:sp macro="" textlink="">
      <xdr:nvSpPr>
        <xdr:cNvPr id="549" name="テキスト ボックス 548"/>
        <xdr:cNvSpPr txBox="1"/>
      </xdr:nvSpPr>
      <xdr:spPr>
        <a:xfrm>
          <a:off x="13436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144633</xdr:rowOff>
    </xdr:from>
    <xdr:to>
      <xdr:col>18</xdr:col>
      <xdr:colOff>492125</xdr:colOff>
      <xdr:row>38</xdr:row>
      <xdr:rowOff>74783</xdr:rowOff>
    </xdr:to>
    <xdr:sp macro="" textlink="">
      <xdr:nvSpPr>
        <xdr:cNvPr id="550" name="円/楕円 549"/>
        <xdr:cNvSpPr/>
      </xdr:nvSpPr>
      <xdr:spPr>
        <a:xfrm>
          <a:off x="12763500" y="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65910</xdr:rowOff>
    </xdr:from>
    <xdr:ext cx="534377" cy="259045"/>
    <xdr:sp macro="" textlink="">
      <xdr:nvSpPr>
        <xdr:cNvPr id="551" name="テキスト ボックス 550"/>
        <xdr:cNvSpPr txBox="1"/>
      </xdr:nvSpPr>
      <xdr:spPr>
        <a:xfrm>
          <a:off x="12547111" y="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91792</xdr:rowOff>
    </xdr:from>
    <xdr:to>
      <xdr:col>23</xdr:col>
      <xdr:colOff>517525</xdr:colOff>
      <xdr:row>57</xdr:row>
      <xdr:rowOff>31931</xdr:rowOff>
    </xdr:to>
    <xdr:cxnSp macro="">
      <xdr:nvCxnSpPr>
        <xdr:cNvPr id="582" name="直線コネクタ 581"/>
        <xdr:cNvCxnSpPr/>
      </xdr:nvCxnSpPr>
      <xdr:spPr>
        <a:xfrm>
          <a:off x="15481300" y="9692992"/>
          <a:ext cx="838200" cy="1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91792</xdr:rowOff>
    </xdr:from>
    <xdr:to>
      <xdr:col>22</xdr:col>
      <xdr:colOff>365125</xdr:colOff>
      <xdr:row>56</xdr:row>
      <xdr:rowOff>124809</xdr:rowOff>
    </xdr:to>
    <xdr:cxnSp macro="">
      <xdr:nvCxnSpPr>
        <xdr:cNvPr id="585" name="直線コネクタ 584"/>
        <xdr:cNvCxnSpPr/>
      </xdr:nvCxnSpPr>
      <xdr:spPr>
        <a:xfrm flipV="1">
          <a:off x="14592300" y="969299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16691</xdr:rowOff>
    </xdr:from>
    <xdr:to>
      <xdr:col>21</xdr:col>
      <xdr:colOff>161925</xdr:colOff>
      <xdr:row>56</xdr:row>
      <xdr:rowOff>124809</xdr:rowOff>
    </xdr:to>
    <xdr:cxnSp macro="">
      <xdr:nvCxnSpPr>
        <xdr:cNvPr id="588" name="直線コネクタ 587"/>
        <xdr:cNvCxnSpPr/>
      </xdr:nvCxnSpPr>
      <xdr:spPr>
        <a:xfrm>
          <a:off x="13703300" y="9446441"/>
          <a:ext cx="889000" cy="2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16691</xdr:rowOff>
    </xdr:from>
    <xdr:to>
      <xdr:col>19</xdr:col>
      <xdr:colOff>644525</xdr:colOff>
      <xdr:row>55</xdr:row>
      <xdr:rowOff>122817</xdr:rowOff>
    </xdr:to>
    <xdr:cxnSp macro="">
      <xdr:nvCxnSpPr>
        <xdr:cNvPr id="591" name="直線コネクタ 590"/>
        <xdr:cNvCxnSpPr/>
      </xdr:nvCxnSpPr>
      <xdr:spPr>
        <a:xfrm flipV="1">
          <a:off x="12814300" y="9446441"/>
          <a:ext cx="889000" cy="10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152581</xdr:rowOff>
    </xdr:from>
    <xdr:to>
      <xdr:col>23</xdr:col>
      <xdr:colOff>568325</xdr:colOff>
      <xdr:row>57</xdr:row>
      <xdr:rowOff>82731</xdr:rowOff>
    </xdr:to>
    <xdr:sp macro="" textlink="">
      <xdr:nvSpPr>
        <xdr:cNvPr id="601" name="円/楕円 600"/>
        <xdr:cNvSpPr/>
      </xdr:nvSpPr>
      <xdr:spPr>
        <a:xfrm>
          <a:off x="16268700" y="9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131008</xdr:rowOff>
    </xdr:from>
    <xdr:ext cx="534377" cy="259045"/>
    <xdr:sp macro="" textlink="">
      <xdr:nvSpPr>
        <xdr:cNvPr id="602" name="教育費該当値テキスト"/>
        <xdr:cNvSpPr txBox="1"/>
      </xdr:nvSpPr>
      <xdr:spPr>
        <a:xfrm>
          <a:off x="16370300" y="97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40992</xdr:rowOff>
    </xdr:from>
    <xdr:to>
      <xdr:col>22</xdr:col>
      <xdr:colOff>415925</xdr:colOff>
      <xdr:row>56</xdr:row>
      <xdr:rowOff>142592</xdr:rowOff>
    </xdr:to>
    <xdr:sp macro="" textlink="">
      <xdr:nvSpPr>
        <xdr:cNvPr id="603" name="円/楕円 602"/>
        <xdr:cNvSpPr/>
      </xdr:nvSpPr>
      <xdr:spPr>
        <a:xfrm>
          <a:off x="15430500" y="96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159119</xdr:rowOff>
    </xdr:from>
    <xdr:ext cx="534377" cy="259045"/>
    <xdr:sp macro="" textlink="">
      <xdr:nvSpPr>
        <xdr:cNvPr id="604" name="テキスト ボックス 603"/>
        <xdr:cNvSpPr txBox="1"/>
      </xdr:nvSpPr>
      <xdr:spPr>
        <a:xfrm>
          <a:off x="15214111" y="94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74009</xdr:rowOff>
    </xdr:from>
    <xdr:to>
      <xdr:col>21</xdr:col>
      <xdr:colOff>212725</xdr:colOff>
      <xdr:row>57</xdr:row>
      <xdr:rowOff>4159</xdr:rowOff>
    </xdr:to>
    <xdr:sp macro="" textlink="">
      <xdr:nvSpPr>
        <xdr:cNvPr id="605" name="円/楕円 604"/>
        <xdr:cNvSpPr/>
      </xdr:nvSpPr>
      <xdr:spPr>
        <a:xfrm>
          <a:off x="14541500" y="9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166736</xdr:rowOff>
    </xdr:from>
    <xdr:ext cx="534377" cy="259045"/>
    <xdr:sp macro="" textlink="">
      <xdr:nvSpPr>
        <xdr:cNvPr id="606" name="テキスト ボックス 605"/>
        <xdr:cNvSpPr txBox="1"/>
      </xdr:nvSpPr>
      <xdr:spPr>
        <a:xfrm>
          <a:off x="14325111" y="97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137341</xdr:rowOff>
    </xdr:from>
    <xdr:to>
      <xdr:col>20</xdr:col>
      <xdr:colOff>9525</xdr:colOff>
      <xdr:row>55</xdr:row>
      <xdr:rowOff>67491</xdr:rowOff>
    </xdr:to>
    <xdr:sp macro="" textlink="">
      <xdr:nvSpPr>
        <xdr:cNvPr id="607" name="円/楕円 606"/>
        <xdr:cNvSpPr/>
      </xdr:nvSpPr>
      <xdr:spPr>
        <a:xfrm>
          <a:off x="13652500" y="939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84018</xdr:rowOff>
    </xdr:from>
    <xdr:ext cx="534377" cy="259045"/>
    <xdr:sp macro="" textlink="">
      <xdr:nvSpPr>
        <xdr:cNvPr id="608" name="テキスト ボックス 607"/>
        <xdr:cNvSpPr txBox="1"/>
      </xdr:nvSpPr>
      <xdr:spPr>
        <a:xfrm>
          <a:off x="13436111" y="91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70,550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72017</xdr:rowOff>
    </xdr:from>
    <xdr:to>
      <xdr:col>18</xdr:col>
      <xdr:colOff>492125</xdr:colOff>
      <xdr:row>56</xdr:row>
      <xdr:rowOff>2167</xdr:rowOff>
    </xdr:to>
    <xdr:sp macro="" textlink="">
      <xdr:nvSpPr>
        <xdr:cNvPr id="609" name="円/楕円 608"/>
        <xdr:cNvSpPr/>
      </xdr:nvSpPr>
      <xdr:spPr>
        <a:xfrm>
          <a:off x="12763500" y="9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18694</xdr:rowOff>
    </xdr:from>
    <xdr:ext cx="534377" cy="259045"/>
    <xdr:sp macro="" textlink="">
      <xdr:nvSpPr>
        <xdr:cNvPr id="610" name="テキスト ボックス 609"/>
        <xdr:cNvSpPr txBox="1"/>
      </xdr:nvSpPr>
      <xdr:spPr>
        <a:xfrm>
          <a:off x="12547111" y="92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15439</xdr:rowOff>
    </xdr:from>
    <xdr:to>
      <xdr:col>23</xdr:col>
      <xdr:colOff>517525</xdr:colOff>
      <xdr:row>98</xdr:row>
      <xdr:rowOff>42664</xdr:rowOff>
    </xdr:to>
    <xdr:cxnSp macro="">
      <xdr:nvCxnSpPr>
        <xdr:cNvPr id="698" name="直線コネクタ 697"/>
        <xdr:cNvCxnSpPr/>
      </xdr:nvCxnSpPr>
      <xdr:spPr>
        <a:xfrm flipV="1">
          <a:off x="15481300" y="16817539"/>
          <a:ext cx="8382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27947</xdr:rowOff>
    </xdr:from>
    <xdr:to>
      <xdr:col>22</xdr:col>
      <xdr:colOff>365125</xdr:colOff>
      <xdr:row>98</xdr:row>
      <xdr:rowOff>42664</xdr:rowOff>
    </xdr:to>
    <xdr:cxnSp macro="">
      <xdr:nvCxnSpPr>
        <xdr:cNvPr id="701" name="直線コネクタ 700"/>
        <xdr:cNvCxnSpPr/>
      </xdr:nvCxnSpPr>
      <xdr:spPr>
        <a:xfrm>
          <a:off x="14592300" y="16830047"/>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165097</xdr:rowOff>
    </xdr:from>
    <xdr:to>
      <xdr:col>21</xdr:col>
      <xdr:colOff>161925</xdr:colOff>
      <xdr:row>98</xdr:row>
      <xdr:rowOff>27947</xdr:rowOff>
    </xdr:to>
    <xdr:cxnSp macro="">
      <xdr:nvCxnSpPr>
        <xdr:cNvPr id="704" name="直線コネクタ 703"/>
        <xdr:cNvCxnSpPr/>
      </xdr:nvCxnSpPr>
      <xdr:spPr>
        <a:xfrm>
          <a:off x="13703300" y="16795747"/>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161286</xdr:rowOff>
    </xdr:from>
    <xdr:to>
      <xdr:col>19</xdr:col>
      <xdr:colOff>644525</xdr:colOff>
      <xdr:row>97</xdr:row>
      <xdr:rowOff>165097</xdr:rowOff>
    </xdr:to>
    <xdr:cxnSp macro="">
      <xdr:nvCxnSpPr>
        <xdr:cNvPr id="707" name="直線コネクタ 706"/>
        <xdr:cNvCxnSpPr/>
      </xdr:nvCxnSpPr>
      <xdr:spPr>
        <a:xfrm>
          <a:off x="12814300" y="1679193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136089</xdr:rowOff>
    </xdr:from>
    <xdr:to>
      <xdr:col>23</xdr:col>
      <xdr:colOff>568325</xdr:colOff>
      <xdr:row>98</xdr:row>
      <xdr:rowOff>66239</xdr:rowOff>
    </xdr:to>
    <xdr:sp macro="" textlink="">
      <xdr:nvSpPr>
        <xdr:cNvPr id="717" name="円/楕円 716"/>
        <xdr:cNvSpPr/>
      </xdr:nvSpPr>
      <xdr:spPr>
        <a:xfrm>
          <a:off x="16268700" y="167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51016</xdr:rowOff>
    </xdr:from>
    <xdr:ext cx="534377" cy="259045"/>
    <xdr:sp macro="" textlink="">
      <xdr:nvSpPr>
        <xdr:cNvPr id="718" name="公債費該当値テキスト"/>
        <xdr:cNvSpPr txBox="1"/>
      </xdr:nvSpPr>
      <xdr:spPr>
        <a:xfrm>
          <a:off x="16370300" y="166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163314</xdr:rowOff>
    </xdr:from>
    <xdr:to>
      <xdr:col>22</xdr:col>
      <xdr:colOff>415925</xdr:colOff>
      <xdr:row>98</xdr:row>
      <xdr:rowOff>93464</xdr:rowOff>
    </xdr:to>
    <xdr:sp macro="" textlink="">
      <xdr:nvSpPr>
        <xdr:cNvPr id="719" name="円/楕円 718"/>
        <xdr:cNvSpPr/>
      </xdr:nvSpPr>
      <xdr:spPr>
        <a:xfrm>
          <a:off x="15430500" y="167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84591</xdr:rowOff>
    </xdr:from>
    <xdr:ext cx="534377" cy="259045"/>
    <xdr:sp macro="" textlink="">
      <xdr:nvSpPr>
        <xdr:cNvPr id="720" name="テキスト ボックス 719"/>
        <xdr:cNvSpPr txBox="1"/>
      </xdr:nvSpPr>
      <xdr:spPr>
        <a:xfrm>
          <a:off x="15214111" y="168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148597</xdr:rowOff>
    </xdr:from>
    <xdr:to>
      <xdr:col>21</xdr:col>
      <xdr:colOff>212725</xdr:colOff>
      <xdr:row>98</xdr:row>
      <xdr:rowOff>78747</xdr:rowOff>
    </xdr:to>
    <xdr:sp macro="" textlink="">
      <xdr:nvSpPr>
        <xdr:cNvPr id="721" name="円/楕円 720"/>
        <xdr:cNvSpPr/>
      </xdr:nvSpPr>
      <xdr:spPr>
        <a:xfrm>
          <a:off x="14541500" y="167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69874</xdr:rowOff>
    </xdr:from>
    <xdr:ext cx="534377" cy="259045"/>
    <xdr:sp macro="" textlink="">
      <xdr:nvSpPr>
        <xdr:cNvPr id="722" name="テキスト ボックス 721"/>
        <xdr:cNvSpPr txBox="1"/>
      </xdr:nvSpPr>
      <xdr:spPr>
        <a:xfrm>
          <a:off x="14325111" y="168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114297</xdr:rowOff>
    </xdr:from>
    <xdr:to>
      <xdr:col>20</xdr:col>
      <xdr:colOff>9525</xdr:colOff>
      <xdr:row>98</xdr:row>
      <xdr:rowOff>44447</xdr:rowOff>
    </xdr:to>
    <xdr:sp macro="" textlink="">
      <xdr:nvSpPr>
        <xdr:cNvPr id="723" name="円/楕円 722"/>
        <xdr:cNvSpPr/>
      </xdr:nvSpPr>
      <xdr:spPr>
        <a:xfrm>
          <a:off x="13652500" y="167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35574</xdr:rowOff>
    </xdr:from>
    <xdr:ext cx="534377" cy="259045"/>
    <xdr:sp macro="" textlink="">
      <xdr:nvSpPr>
        <xdr:cNvPr id="724" name="テキスト ボックス 723"/>
        <xdr:cNvSpPr txBox="1"/>
      </xdr:nvSpPr>
      <xdr:spPr>
        <a:xfrm>
          <a:off x="13436111" y="16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110486</xdr:rowOff>
    </xdr:from>
    <xdr:to>
      <xdr:col>18</xdr:col>
      <xdr:colOff>492125</xdr:colOff>
      <xdr:row>98</xdr:row>
      <xdr:rowOff>40636</xdr:rowOff>
    </xdr:to>
    <xdr:sp macro="" textlink="">
      <xdr:nvSpPr>
        <xdr:cNvPr id="725" name="円/楕円 724"/>
        <xdr:cNvSpPr/>
      </xdr:nvSpPr>
      <xdr:spPr>
        <a:xfrm>
          <a:off x="12763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31763</xdr:rowOff>
    </xdr:from>
    <xdr:ext cx="534377" cy="259045"/>
    <xdr:sp macro="" textlink="">
      <xdr:nvSpPr>
        <xdr:cNvPr id="726" name="テキスト ボックス 725"/>
        <xdr:cNvSpPr txBox="1"/>
      </xdr:nvSpPr>
      <xdr:spPr>
        <a:xfrm>
          <a:off x="12547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総務費、衛生費、労働費、土木費は、徐々に微増となっている。公債費は、新規発行抑制しているため償還額が減少している。議会費、農林水産業費は、微減となっている。民生費は、社会福祉費、児童福祉費の増加に伴い年々増加し、類似団体平均を上回っている。教育費は、各小中学校の耐震診断事業の終了に伴い減少傾向だが、類似団体平均よりは上回っている。</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（財政調整基金残高）</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年度から平成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年度にかけて、財政難ではあるが基金積立が増加している。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（実質収支額）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当町の財政規模から考察するに、</a:t>
          </a:r>
          <a:r>
            <a:rPr kumimoji="1" lang="en-US" altLang="ja-JP" sz="1200">
              <a:solidFill>
                <a:schemeClr val="dk1"/>
              </a:solidFill>
              <a:latin typeface="+mn-lt"/>
              <a:ea typeface="+mn-ea"/>
              <a:cs typeface="+mn-cs"/>
            </a:rPr>
            <a:t>3.0</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6.0</a:t>
          </a:r>
          <a:r>
            <a:rPr kumimoji="1" lang="ja-JP" altLang="ja-JP" sz="1200">
              <a:solidFill>
                <a:schemeClr val="dk1"/>
              </a:solidFill>
              <a:latin typeface="+mn-lt"/>
              <a:ea typeface="+mn-ea"/>
              <a:cs typeface="+mn-cs"/>
            </a:rPr>
            <a:t>％程度の範囲内で推移している。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（実質単年度収支額）</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近年ほとんど</a:t>
          </a:r>
          <a:r>
            <a:rPr kumimoji="1" lang="en-US" altLang="ja-JP" sz="1200">
              <a:solidFill>
                <a:schemeClr val="dk1"/>
              </a:solidFill>
              <a:latin typeface="+mn-lt"/>
              <a:ea typeface="+mn-ea"/>
              <a:cs typeface="+mn-cs"/>
            </a:rPr>
            <a:t>1</a:t>
          </a:r>
          <a:r>
            <a:rPr kumimoji="1" lang="ja-JP" altLang="ja-JP" sz="1200">
              <a:solidFill>
                <a:schemeClr val="dk1"/>
              </a:solidFill>
              <a:latin typeface="+mn-lt"/>
              <a:ea typeface="+mn-ea"/>
              <a:cs typeface="+mn-cs"/>
            </a:rPr>
            <a:t>％を下回っており、平成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年度はマイナスであったが、平成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年度は</a:t>
          </a:r>
          <a:r>
            <a:rPr kumimoji="1" lang="en-US" altLang="ja-JP" sz="1200">
              <a:solidFill>
                <a:schemeClr val="dk1"/>
              </a:solidFill>
              <a:latin typeface="+mn-lt"/>
              <a:ea typeface="+mn-ea"/>
              <a:cs typeface="+mn-cs"/>
            </a:rPr>
            <a:t>3.95</a:t>
          </a:r>
          <a:r>
            <a:rPr kumimoji="1" lang="ja-JP" altLang="ja-JP" sz="1200">
              <a:solidFill>
                <a:schemeClr val="dk1"/>
              </a:solidFill>
              <a:latin typeface="+mn-lt"/>
              <a:ea typeface="+mn-ea"/>
              <a:cs typeface="+mn-cs"/>
            </a:rPr>
            <a:t>％となった。</a:t>
          </a:r>
          <a:endParaRPr lang="ja-JP" altLang="ja-JP" sz="12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一般会計、特別会計、公営企業会計のすべてにおいて、赤字となっている会計はなく、安定した状態にあると考察する。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今後は、一般会計からの繰出金の縮減に向けて、各会計の基盤となる保険税や料金収入等を安定的に確保しつつ、事業内容の精査に努め、適正な財政運営を実施する。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10507673</v>
      </c>
      <c r="BO4" s="351"/>
      <c r="BP4" s="351"/>
      <c r="BQ4" s="351"/>
      <c r="BR4" s="351"/>
      <c r="BS4" s="351"/>
      <c r="BT4" s="351"/>
      <c r="BU4" s="352"/>
      <c r="BV4" s="350">
        <v>10718482</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v>
      </c>
      <c r="CU4" s="357"/>
      <c r="CV4" s="357"/>
      <c r="CW4" s="357"/>
      <c r="CX4" s="357"/>
      <c r="CY4" s="357"/>
      <c r="CZ4" s="357"/>
      <c r="DA4" s="358"/>
      <c r="DB4" s="356">
        <v>2.9</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10021620</v>
      </c>
      <c r="BO5" s="388"/>
      <c r="BP5" s="388"/>
      <c r="BQ5" s="388"/>
      <c r="BR5" s="388"/>
      <c r="BS5" s="388"/>
      <c r="BT5" s="388"/>
      <c r="BU5" s="389"/>
      <c r="BV5" s="387">
        <v>10334508</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83</v>
      </c>
      <c r="CU5" s="385"/>
      <c r="CV5" s="385"/>
      <c r="CW5" s="385"/>
      <c r="CX5" s="385"/>
      <c r="CY5" s="385"/>
      <c r="CZ5" s="385"/>
      <c r="DA5" s="386"/>
      <c r="DB5" s="384">
        <v>81</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486053</v>
      </c>
      <c r="BO6" s="388"/>
      <c r="BP6" s="388"/>
      <c r="BQ6" s="388"/>
      <c r="BR6" s="388"/>
      <c r="BS6" s="388"/>
      <c r="BT6" s="388"/>
      <c r="BU6" s="389"/>
      <c r="BV6" s="387">
        <v>383974</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89</v>
      </c>
      <c r="CU6" s="425"/>
      <c r="CV6" s="425"/>
      <c r="CW6" s="425"/>
      <c r="CX6" s="425"/>
      <c r="CY6" s="425"/>
      <c r="CZ6" s="425"/>
      <c r="DA6" s="426"/>
      <c r="DB6" s="424">
        <v>87.6</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149585</v>
      </c>
      <c r="BO7" s="388"/>
      <c r="BP7" s="388"/>
      <c r="BQ7" s="388"/>
      <c r="BR7" s="388"/>
      <c r="BS7" s="388"/>
      <c r="BT7" s="388"/>
      <c r="BU7" s="389"/>
      <c r="BV7" s="387">
        <v>188996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6746716</v>
      </c>
      <c r="CU7" s="388"/>
      <c r="CV7" s="388"/>
      <c r="CW7" s="388"/>
      <c r="CX7" s="388"/>
      <c r="CY7" s="388"/>
      <c r="CZ7" s="388"/>
      <c r="DA7" s="389"/>
      <c r="DB7" s="387">
        <v>6719933</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336468</v>
      </c>
      <c r="BO8" s="388"/>
      <c r="BP8" s="388"/>
      <c r="BQ8" s="388"/>
      <c r="BR8" s="388"/>
      <c r="BS8" s="388"/>
      <c r="BT8" s="388"/>
      <c r="BU8" s="389"/>
      <c r="BV8" s="387">
        <v>194978</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v>
      </c>
      <c r="CU8" s="428"/>
      <c r="CV8" s="428"/>
      <c r="CW8" s="428"/>
      <c r="CX8" s="428"/>
      <c r="CY8" s="428"/>
      <c r="CZ8" s="428"/>
      <c r="DA8" s="429"/>
      <c r="DB8" s="427">
        <v>0.7</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34626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141490</v>
      </c>
      <c r="BO9" s="388"/>
      <c r="BP9" s="388"/>
      <c r="BQ9" s="388"/>
      <c r="BR9" s="388"/>
      <c r="BS9" s="388"/>
      <c r="BT9" s="388"/>
      <c r="BU9" s="389"/>
      <c r="BV9" s="387">
        <v>-28353</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11.1</v>
      </c>
      <c r="CU9" s="385"/>
      <c r="CV9" s="385"/>
      <c r="CW9" s="385"/>
      <c r="CX9" s="385"/>
      <c r="CY9" s="385"/>
      <c r="CZ9" s="385"/>
      <c r="DA9" s="386"/>
      <c r="DB9" s="384">
        <v>9.4</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33338</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50000</v>
      </c>
      <c r="BO10" s="388"/>
      <c r="BP10" s="388"/>
      <c r="BQ10" s="388"/>
      <c r="BR10" s="388"/>
      <c r="BS10" s="388"/>
      <c r="BT10" s="388"/>
      <c r="BU10" s="389"/>
      <c r="BV10" s="387">
        <v>100000</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v>74897</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34958</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34762</v>
      </c>
      <c r="S13" s="469"/>
      <c r="T13" s="469"/>
      <c r="U13" s="469"/>
      <c r="V13" s="470"/>
      <c r="W13" s="403" t="s">
        <v>124</v>
      </c>
      <c r="X13" s="404"/>
      <c r="Y13" s="404"/>
      <c r="Z13" s="404"/>
      <c r="AA13" s="404"/>
      <c r="AB13" s="394"/>
      <c r="AC13" s="438">
        <v>744</v>
      </c>
      <c r="AD13" s="439"/>
      <c r="AE13" s="439"/>
      <c r="AF13" s="439"/>
      <c r="AG13" s="478"/>
      <c r="AH13" s="438">
        <v>740</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266387</v>
      </c>
      <c r="BO13" s="388"/>
      <c r="BP13" s="388"/>
      <c r="BQ13" s="388"/>
      <c r="BR13" s="388"/>
      <c r="BS13" s="388"/>
      <c r="BT13" s="388"/>
      <c r="BU13" s="389"/>
      <c r="BV13" s="387">
        <v>71647</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4.3</v>
      </c>
      <c r="CU13" s="385"/>
      <c r="CV13" s="385"/>
      <c r="CW13" s="385"/>
      <c r="CX13" s="385"/>
      <c r="CY13" s="385"/>
      <c r="CZ13" s="385"/>
      <c r="DA13" s="386"/>
      <c r="DB13" s="384">
        <v>4.9000000000000004</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34869</v>
      </c>
      <c r="S14" s="469"/>
      <c r="T14" s="469"/>
      <c r="U14" s="469"/>
      <c r="V14" s="470"/>
      <c r="W14" s="377"/>
      <c r="X14" s="378"/>
      <c r="Y14" s="378"/>
      <c r="Z14" s="378"/>
      <c r="AA14" s="378"/>
      <c r="AB14" s="367"/>
      <c r="AC14" s="471">
        <v>4.7</v>
      </c>
      <c r="AD14" s="472"/>
      <c r="AE14" s="472"/>
      <c r="AF14" s="472"/>
      <c r="AG14" s="473"/>
      <c r="AH14" s="471">
        <v>4.9000000000000004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34688</v>
      </c>
      <c r="S15" s="469"/>
      <c r="T15" s="469"/>
      <c r="U15" s="469"/>
      <c r="V15" s="470"/>
      <c r="W15" s="403" t="s">
        <v>131</v>
      </c>
      <c r="X15" s="404"/>
      <c r="Y15" s="404"/>
      <c r="Z15" s="404"/>
      <c r="AA15" s="404"/>
      <c r="AB15" s="394"/>
      <c r="AC15" s="438">
        <v>4432</v>
      </c>
      <c r="AD15" s="439"/>
      <c r="AE15" s="439"/>
      <c r="AF15" s="439"/>
      <c r="AG15" s="478"/>
      <c r="AH15" s="438">
        <v>4414</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3743948</v>
      </c>
      <c r="BO15" s="351"/>
      <c r="BP15" s="351"/>
      <c r="BQ15" s="351"/>
      <c r="BR15" s="351"/>
      <c r="BS15" s="351"/>
      <c r="BT15" s="351"/>
      <c r="BU15" s="352"/>
      <c r="BV15" s="350">
        <v>3653148</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27.8</v>
      </c>
      <c r="AD16" s="472"/>
      <c r="AE16" s="472"/>
      <c r="AF16" s="472"/>
      <c r="AG16" s="473"/>
      <c r="AH16" s="471">
        <v>29.1</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5272120</v>
      </c>
      <c r="BO16" s="388"/>
      <c r="BP16" s="388"/>
      <c r="BQ16" s="388"/>
      <c r="BR16" s="388"/>
      <c r="BS16" s="388"/>
      <c r="BT16" s="388"/>
      <c r="BU16" s="389"/>
      <c r="BV16" s="387">
        <v>5190479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10758</v>
      </c>
      <c r="AD17" s="439"/>
      <c r="AE17" s="439"/>
      <c r="AF17" s="439"/>
      <c r="AG17" s="478"/>
      <c r="AH17" s="438">
        <v>9993</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4769513</v>
      </c>
      <c r="BO17" s="388"/>
      <c r="BP17" s="388"/>
      <c r="BQ17" s="388"/>
      <c r="BR17" s="388"/>
      <c r="BS17" s="388"/>
      <c r="BT17" s="388"/>
      <c r="BU17" s="389"/>
      <c r="BV17" s="387">
        <v>4658062</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16.27</v>
      </c>
      <c r="M18" s="500"/>
      <c r="N18" s="500"/>
      <c r="O18" s="500"/>
      <c r="P18" s="500"/>
      <c r="Q18" s="500"/>
      <c r="R18" s="501"/>
      <c r="S18" s="501"/>
      <c r="T18" s="501"/>
      <c r="U18" s="501"/>
      <c r="V18" s="502"/>
      <c r="W18" s="405"/>
      <c r="X18" s="406"/>
      <c r="Y18" s="406"/>
      <c r="Z18" s="406"/>
      <c r="AA18" s="406"/>
      <c r="AB18" s="397"/>
      <c r="AC18" s="503">
        <v>67.5</v>
      </c>
      <c r="AD18" s="504"/>
      <c r="AE18" s="504"/>
      <c r="AF18" s="504"/>
      <c r="AG18" s="505"/>
      <c r="AH18" s="503">
        <v>66</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5630955</v>
      </c>
      <c r="BO18" s="388"/>
      <c r="BP18" s="388"/>
      <c r="BQ18" s="388"/>
      <c r="BR18" s="388"/>
      <c r="BS18" s="388"/>
      <c r="BT18" s="388"/>
      <c r="BU18" s="389"/>
      <c r="BV18" s="387">
        <v>5609192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2128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7253859</v>
      </c>
      <c r="BO19" s="388"/>
      <c r="BP19" s="388"/>
      <c r="BQ19" s="388"/>
      <c r="BR19" s="388"/>
      <c r="BS19" s="388"/>
      <c r="BT19" s="388"/>
      <c r="BU19" s="389"/>
      <c r="BV19" s="387">
        <v>7660605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13133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8083126</v>
      </c>
      <c r="BO23" s="388"/>
      <c r="BP23" s="388"/>
      <c r="BQ23" s="388"/>
      <c r="BR23" s="388"/>
      <c r="BS23" s="388"/>
      <c r="BT23" s="388"/>
      <c r="BU23" s="389"/>
      <c r="BV23" s="387">
        <v>8195306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7930</v>
      </c>
      <c r="R24" s="439"/>
      <c r="S24" s="439"/>
      <c r="T24" s="439"/>
      <c r="U24" s="439"/>
      <c r="V24" s="478"/>
      <c r="W24" s="533"/>
      <c r="X24" s="521"/>
      <c r="Y24" s="522"/>
      <c r="Z24" s="437" t="s">
        <v>155</v>
      </c>
      <c r="AA24" s="417"/>
      <c r="AB24" s="417"/>
      <c r="AC24" s="417"/>
      <c r="AD24" s="417"/>
      <c r="AE24" s="417"/>
      <c r="AF24" s="417"/>
      <c r="AG24" s="418"/>
      <c r="AH24" s="438">
        <v>161</v>
      </c>
      <c r="AI24" s="439"/>
      <c r="AJ24" s="439"/>
      <c r="AK24" s="439"/>
      <c r="AL24" s="478"/>
      <c r="AM24" s="438">
        <v>518259</v>
      </c>
      <c r="AN24" s="439"/>
      <c r="AO24" s="439"/>
      <c r="AP24" s="439"/>
      <c r="AQ24" s="439"/>
      <c r="AR24" s="478"/>
      <c r="AS24" s="438">
        <v>3219</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7091993</v>
      </c>
      <c r="BO24" s="388"/>
      <c r="BP24" s="388"/>
      <c r="BQ24" s="388"/>
      <c r="BR24" s="388"/>
      <c r="BS24" s="388"/>
      <c r="BT24" s="388"/>
      <c r="BU24" s="389"/>
      <c r="BV24" s="387">
        <v>7007007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2</v>
      </c>
      <c r="M25" s="439"/>
      <c r="N25" s="439"/>
      <c r="O25" s="439"/>
      <c r="P25" s="478"/>
      <c r="Q25" s="438">
        <v>6344</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767783</v>
      </c>
      <c r="BO25" s="351"/>
      <c r="BP25" s="351"/>
      <c r="BQ25" s="351"/>
      <c r="BR25" s="351"/>
      <c r="BS25" s="351"/>
      <c r="BT25" s="351"/>
      <c r="BU25" s="352"/>
      <c r="BV25" s="350">
        <v>460841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5868</v>
      </c>
      <c r="R26" s="439"/>
      <c r="S26" s="439"/>
      <c r="T26" s="439"/>
      <c r="U26" s="439"/>
      <c r="V26" s="478"/>
      <c r="W26" s="533"/>
      <c r="X26" s="521"/>
      <c r="Y26" s="522"/>
      <c r="Z26" s="437" t="s">
        <v>161</v>
      </c>
      <c r="AA26" s="543"/>
      <c r="AB26" s="543"/>
      <c r="AC26" s="543"/>
      <c r="AD26" s="543"/>
      <c r="AE26" s="543"/>
      <c r="AF26" s="543"/>
      <c r="AG26" s="544"/>
      <c r="AH26" s="438">
        <v>32</v>
      </c>
      <c r="AI26" s="439"/>
      <c r="AJ26" s="439"/>
      <c r="AK26" s="439"/>
      <c r="AL26" s="478"/>
      <c r="AM26" s="438">
        <v>114272</v>
      </c>
      <c r="AN26" s="439"/>
      <c r="AO26" s="439"/>
      <c r="AP26" s="439"/>
      <c r="AQ26" s="439"/>
      <c r="AR26" s="478"/>
      <c r="AS26" s="438">
        <v>3571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3330</v>
      </c>
      <c r="R27" s="439"/>
      <c r="S27" s="439"/>
      <c r="T27" s="439"/>
      <c r="U27" s="439"/>
      <c r="V27" s="478"/>
      <c r="W27" s="533"/>
      <c r="X27" s="521"/>
      <c r="Y27" s="522"/>
      <c r="Z27" s="437" t="s">
        <v>164</v>
      </c>
      <c r="AA27" s="417"/>
      <c r="AB27" s="417"/>
      <c r="AC27" s="417"/>
      <c r="AD27" s="417"/>
      <c r="AE27" s="417"/>
      <c r="AF27" s="417"/>
      <c r="AG27" s="418"/>
      <c r="AH27" s="438">
        <v>33</v>
      </c>
      <c r="AI27" s="439"/>
      <c r="AJ27" s="439"/>
      <c r="AK27" s="439"/>
      <c r="AL27" s="478"/>
      <c r="AM27" s="438">
        <v>105666</v>
      </c>
      <c r="AN27" s="439"/>
      <c r="AO27" s="439"/>
      <c r="AP27" s="439"/>
      <c r="AQ27" s="439"/>
      <c r="AR27" s="478"/>
      <c r="AS27" s="438">
        <v>3202</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28459</v>
      </c>
      <c r="BO27" s="557"/>
      <c r="BP27" s="557"/>
      <c r="BQ27" s="557"/>
      <c r="BR27" s="557"/>
      <c r="BS27" s="557"/>
      <c r="BT27" s="557"/>
      <c r="BU27" s="558"/>
      <c r="BV27" s="556">
        <v>28446</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2775</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808903</v>
      </c>
      <c r="BO28" s="351"/>
      <c r="BP28" s="351"/>
      <c r="BQ28" s="351"/>
      <c r="BR28" s="351"/>
      <c r="BS28" s="351"/>
      <c r="BT28" s="351"/>
      <c r="BU28" s="352"/>
      <c r="BV28" s="350">
        <v>739403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14</v>
      </c>
      <c r="M29" s="439"/>
      <c r="N29" s="439"/>
      <c r="O29" s="439"/>
      <c r="P29" s="478"/>
      <c r="Q29" s="438">
        <v>2220</v>
      </c>
      <c r="R29" s="439"/>
      <c r="S29" s="439"/>
      <c r="T29" s="439"/>
      <c r="U29" s="439"/>
      <c r="V29" s="478"/>
      <c r="W29" s="534"/>
      <c r="X29" s="535"/>
      <c r="Y29" s="536"/>
      <c r="Z29" s="437" t="s">
        <v>171</v>
      </c>
      <c r="AA29" s="417"/>
      <c r="AB29" s="417"/>
      <c r="AC29" s="417"/>
      <c r="AD29" s="417"/>
      <c r="AE29" s="417"/>
      <c r="AF29" s="417"/>
      <c r="AG29" s="418"/>
      <c r="AH29" s="438">
        <v>194</v>
      </c>
      <c r="AI29" s="439"/>
      <c r="AJ29" s="439"/>
      <c r="AK29" s="439"/>
      <c r="AL29" s="478"/>
      <c r="AM29" s="438">
        <v>623925</v>
      </c>
      <c r="AN29" s="439"/>
      <c r="AO29" s="439"/>
      <c r="AP29" s="439"/>
      <c r="AQ29" s="439"/>
      <c r="AR29" s="478"/>
      <c r="AS29" s="438">
        <v>3216</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292811</v>
      </c>
      <c r="BO29" s="388"/>
      <c r="BP29" s="388"/>
      <c r="BQ29" s="388"/>
      <c r="BR29" s="388"/>
      <c r="BS29" s="388"/>
      <c r="BT29" s="388"/>
      <c r="BU29" s="389"/>
      <c r="BV29" s="387">
        <v>292811</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96.1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4222409</v>
      </c>
      <c r="BO30" s="557"/>
      <c r="BP30" s="557"/>
      <c r="BQ30" s="557"/>
      <c r="BR30" s="557"/>
      <c r="BS30" s="557"/>
      <c r="BT30" s="557"/>
      <c r="BU30" s="558"/>
      <c r="BV30" s="556">
        <v>3864569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IF('各会計、関係団体の財政状況及び健全化判断比率'!B33="","",'各会計、関係団体の財政状況及び健全化判断比率'!B33)</f>
        <v>下水道事業会計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徳島県市町村議会議員公務災害補償等組合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エーアイテレビ</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介護保険事業会計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徳島県市町村総合事務組合（一般会計）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藍住町土地開発公社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後期高齢者医療事業会計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徳島県市町村総合事務組合（徳島滞納整理機構特別会計）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介護サービス事業会計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板野西部補導センター組合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板野東部消防組合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徳島県後期高齢者医療広域連合（一般会計）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徳島県後期高齢者医療広域連合（後期高齢者医療事業会計）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4" t="s">
        <v>529</v>
      </c>
      <c r="D34" s="1154"/>
      <c r="E34" s="1155"/>
      <c r="F34" s="32">
        <v>12.21</v>
      </c>
      <c r="G34" s="33">
        <v>11.45</v>
      </c>
      <c r="H34" s="33">
        <v>12.4</v>
      </c>
      <c r="I34" s="33">
        <v>14.41</v>
      </c>
      <c r="J34" s="34">
        <v>16.02</v>
      </c>
      <c r="K34" s="22"/>
      <c r="L34" s="22"/>
      <c r="M34" s="22"/>
      <c r="N34" s="22"/>
      <c r="O34" s="22"/>
      <c r="P34" s="22"/>
    </row>
    <row r="35" spans="1:16" ht="39" customHeight="1">
      <c r="A35" s="22"/>
      <c r="B35" s="35"/>
      <c r="C35" s="1148" t="s">
        <v>530</v>
      </c>
      <c r="D35" s="1149"/>
      <c r="E35" s="1150"/>
      <c r="F35" s="36">
        <v>5.29</v>
      </c>
      <c r="G35" s="37">
        <v>4.7</v>
      </c>
      <c r="H35" s="37">
        <v>3.43</v>
      </c>
      <c r="I35" s="37">
        <v>2.9</v>
      </c>
      <c r="J35" s="38">
        <v>4.9800000000000004</v>
      </c>
      <c r="K35" s="22"/>
      <c r="L35" s="22"/>
      <c r="M35" s="22"/>
      <c r="N35" s="22"/>
      <c r="O35" s="22"/>
      <c r="P35" s="22"/>
    </row>
    <row r="36" spans="1:16" ht="39" customHeight="1">
      <c r="A36" s="22"/>
      <c r="B36" s="35"/>
      <c r="C36" s="1148" t="s">
        <v>531</v>
      </c>
      <c r="D36" s="1149"/>
      <c r="E36" s="1150"/>
      <c r="F36" s="36">
        <v>2.94</v>
      </c>
      <c r="G36" s="37">
        <v>1.78</v>
      </c>
      <c r="H36" s="37">
        <v>0.12</v>
      </c>
      <c r="I36" s="37">
        <v>0.35</v>
      </c>
      <c r="J36" s="38">
        <v>1.38</v>
      </c>
      <c r="K36" s="22"/>
      <c r="L36" s="22"/>
      <c r="M36" s="22"/>
      <c r="N36" s="22"/>
      <c r="O36" s="22"/>
      <c r="P36" s="22"/>
    </row>
    <row r="37" spans="1:16" ht="39" customHeight="1">
      <c r="A37" s="22"/>
      <c r="B37" s="35"/>
      <c r="C37" s="1148" t="s">
        <v>532</v>
      </c>
      <c r="D37" s="1149"/>
      <c r="E37" s="1150"/>
      <c r="F37" s="36">
        <v>0.42</v>
      </c>
      <c r="G37" s="37">
        <v>1.07</v>
      </c>
      <c r="H37" s="37">
        <v>0</v>
      </c>
      <c r="I37" s="37">
        <v>0.35</v>
      </c>
      <c r="J37" s="38">
        <v>0.86</v>
      </c>
      <c r="K37" s="22"/>
      <c r="L37" s="22"/>
      <c r="M37" s="22"/>
      <c r="N37" s="22"/>
      <c r="O37" s="22"/>
      <c r="P37" s="22"/>
    </row>
    <row r="38" spans="1:16" ht="39" customHeight="1">
      <c r="A38" s="22"/>
      <c r="B38" s="35"/>
      <c r="C38" s="1148" t="s">
        <v>533</v>
      </c>
      <c r="D38" s="1149"/>
      <c r="E38" s="1150"/>
      <c r="F38" s="36">
        <v>0.1</v>
      </c>
      <c r="G38" s="37">
        <v>0.12</v>
      </c>
      <c r="H38" s="37">
        <v>0.13</v>
      </c>
      <c r="I38" s="37">
        <v>0.14000000000000001</v>
      </c>
      <c r="J38" s="38">
        <v>0.14000000000000001</v>
      </c>
      <c r="K38" s="22"/>
      <c r="L38" s="22"/>
      <c r="M38" s="22"/>
      <c r="N38" s="22"/>
      <c r="O38" s="22"/>
      <c r="P38" s="22"/>
    </row>
    <row r="39" spans="1:16" ht="39" customHeight="1">
      <c r="A39" s="22"/>
      <c r="B39" s="35"/>
      <c r="C39" s="1148" t="s">
        <v>534</v>
      </c>
      <c r="D39" s="1149"/>
      <c r="E39" s="1150"/>
      <c r="F39" s="36">
        <v>0.31</v>
      </c>
      <c r="G39" s="37">
        <v>0.03</v>
      </c>
      <c r="H39" s="37">
        <v>0.28999999999999998</v>
      </c>
      <c r="I39" s="37">
        <v>0.11</v>
      </c>
      <c r="J39" s="38">
        <v>0.09</v>
      </c>
      <c r="K39" s="22"/>
      <c r="L39" s="22"/>
      <c r="M39" s="22"/>
      <c r="N39" s="22"/>
      <c r="O39" s="22"/>
      <c r="P39" s="22"/>
    </row>
    <row r="40" spans="1:16" ht="39" customHeight="1">
      <c r="A40" s="22"/>
      <c r="B40" s="35"/>
      <c r="C40" s="1148" t="s">
        <v>535</v>
      </c>
      <c r="D40" s="1149"/>
      <c r="E40" s="1150"/>
      <c r="F40" s="36">
        <v>0.02</v>
      </c>
      <c r="G40" s="37">
        <v>0.03</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536</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537</v>
      </c>
      <c r="D43" s="1152"/>
      <c r="E43" s="1153"/>
      <c r="F43" s="41">
        <v>0.77</v>
      </c>
      <c r="G43" s="42">
        <v>0.54</v>
      </c>
      <c r="H43" s="42">
        <v>0.87</v>
      </c>
      <c r="I43" s="42">
        <v>0</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4" t="s">
        <v>11</v>
      </c>
      <c r="C45" s="1165"/>
      <c r="D45" s="58"/>
      <c r="E45" s="1170" t="s">
        <v>12</v>
      </c>
      <c r="F45" s="1170"/>
      <c r="G45" s="1170"/>
      <c r="H45" s="1170"/>
      <c r="I45" s="1170"/>
      <c r="J45" s="1171"/>
      <c r="K45" s="59">
        <v>883</v>
      </c>
      <c r="L45" s="60">
        <v>863</v>
      </c>
      <c r="M45" s="60">
        <v>760</v>
      </c>
      <c r="N45" s="60">
        <v>718</v>
      </c>
      <c r="O45" s="61">
        <v>733</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129</v>
      </c>
      <c r="L48" s="64">
        <v>143</v>
      </c>
      <c r="M48" s="64">
        <v>144</v>
      </c>
      <c r="N48" s="64">
        <v>172</v>
      </c>
      <c r="O48" s="65">
        <v>167</v>
      </c>
      <c r="P48" s="48"/>
      <c r="Q48" s="48"/>
      <c r="R48" s="48"/>
      <c r="S48" s="48"/>
      <c r="T48" s="48"/>
      <c r="U48" s="48"/>
    </row>
    <row r="49" spans="1:21" ht="30.75" customHeight="1">
      <c r="A49" s="48"/>
      <c r="B49" s="1166"/>
      <c r="C49" s="1167"/>
      <c r="D49" s="62"/>
      <c r="E49" s="1158" t="s">
        <v>16</v>
      </c>
      <c r="F49" s="1158"/>
      <c r="G49" s="1158"/>
      <c r="H49" s="1158"/>
      <c r="I49" s="1158"/>
      <c r="J49" s="1159"/>
      <c r="K49" s="63">
        <v>51</v>
      </c>
      <c r="L49" s="64">
        <v>51</v>
      </c>
      <c r="M49" s="64">
        <v>63</v>
      </c>
      <c r="N49" s="64">
        <v>63</v>
      </c>
      <c r="O49" s="65">
        <v>63</v>
      </c>
      <c r="P49" s="48"/>
      <c r="Q49" s="48"/>
      <c r="R49" s="48"/>
      <c r="S49" s="48"/>
      <c r="T49" s="48"/>
      <c r="U49" s="48"/>
    </row>
    <row r="50" spans="1:21" ht="30.75" customHeight="1">
      <c r="A50" s="48"/>
      <c r="B50" s="1166"/>
      <c r="C50" s="1167"/>
      <c r="D50" s="62"/>
      <c r="E50" s="1158" t="s">
        <v>17</v>
      </c>
      <c r="F50" s="1158"/>
      <c r="G50" s="1158"/>
      <c r="H50" s="1158"/>
      <c r="I50" s="1158"/>
      <c r="J50" s="1159"/>
      <c r="K50" s="63" t="s">
        <v>482</v>
      </c>
      <c r="L50" s="64" t="s">
        <v>482</v>
      </c>
      <c r="M50" s="64" t="s">
        <v>482</v>
      </c>
      <c r="N50" s="64" t="s">
        <v>482</v>
      </c>
      <c r="O50" s="65" t="s">
        <v>482</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658</v>
      </c>
      <c r="L52" s="64">
        <v>663</v>
      </c>
      <c r="M52" s="64">
        <v>751</v>
      </c>
      <c r="N52" s="64">
        <v>698</v>
      </c>
      <c r="O52" s="65">
        <v>688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405</v>
      </c>
      <c r="L53" s="69">
        <v>394</v>
      </c>
      <c r="M53" s="69">
        <v>216</v>
      </c>
      <c r="N53" s="69">
        <v>255</v>
      </c>
      <c r="O53" s="70">
        <v>275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2" t="s">
        <v>24</v>
      </c>
      <c r="C41" s="1173"/>
      <c r="D41" s="81"/>
      <c r="E41" s="1178" t="s">
        <v>25</v>
      </c>
      <c r="F41" s="1178"/>
      <c r="G41" s="1178"/>
      <c r="H41" s="1179"/>
      <c r="I41" s="82">
        <v>7723</v>
      </c>
      <c r="J41" s="83">
        <v>8185</v>
      </c>
      <c r="K41" s="83">
        <v>8120</v>
      </c>
      <c r="L41" s="83">
        <v>8195</v>
      </c>
      <c r="M41" s="84">
        <v>8083</v>
      </c>
    </row>
    <row r="42" spans="2:13" ht="27.75" customHeight="1">
      <c r="B42" s="1174"/>
      <c r="C42" s="1175"/>
      <c r="D42" s="85"/>
      <c r="E42" s="1180" t="s">
        <v>26</v>
      </c>
      <c r="F42" s="1180"/>
      <c r="G42" s="1180"/>
      <c r="H42" s="1181"/>
      <c r="I42" s="86" t="s">
        <v>482</v>
      </c>
      <c r="J42" s="87" t="s">
        <v>482</v>
      </c>
      <c r="K42" s="87" t="s">
        <v>482</v>
      </c>
      <c r="L42" s="87" t="s">
        <v>482</v>
      </c>
      <c r="M42" s="88" t="s">
        <v>482</v>
      </c>
    </row>
    <row r="43" spans="2:13" ht="27.75" customHeight="1">
      <c r="B43" s="1174"/>
      <c r="C43" s="1175"/>
      <c r="D43" s="85"/>
      <c r="E43" s="1180" t="s">
        <v>27</v>
      </c>
      <c r="F43" s="1180"/>
      <c r="G43" s="1180"/>
      <c r="H43" s="1181"/>
      <c r="I43" s="86">
        <v>2461</v>
      </c>
      <c r="J43" s="87">
        <v>2406</v>
      </c>
      <c r="K43" s="87">
        <v>2480</v>
      </c>
      <c r="L43" s="87">
        <v>2480</v>
      </c>
      <c r="M43" s="88">
        <v>2472</v>
      </c>
    </row>
    <row r="44" spans="2:13" ht="27.75" customHeight="1">
      <c r="B44" s="1174"/>
      <c r="C44" s="1175"/>
      <c r="D44" s="85"/>
      <c r="E44" s="1180" t="s">
        <v>28</v>
      </c>
      <c r="F44" s="1180"/>
      <c r="G44" s="1180"/>
      <c r="H44" s="1181"/>
      <c r="I44" s="86">
        <v>767</v>
      </c>
      <c r="J44" s="87">
        <v>728</v>
      </c>
      <c r="K44" s="87">
        <v>717</v>
      </c>
      <c r="L44" s="87">
        <v>666</v>
      </c>
      <c r="M44" s="88">
        <v>612</v>
      </c>
    </row>
    <row r="45" spans="2:13" ht="27.75" customHeight="1">
      <c r="B45" s="1174"/>
      <c r="C45" s="1175"/>
      <c r="D45" s="85"/>
      <c r="E45" s="1180" t="s">
        <v>29</v>
      </c>
      <c r="F45" s="1180"/>
      <c r="G45" s="1180"/>
      <c r="H45" s="1181"/>
      <c r="I45" s="86">
        <v>524</v>
      </c>
      <c r="J45" s="87">
        <v>445</v>
      </c>
      <c r="K45" s="87">
        <v>295</v>
      </c>
      <c r="L45" s="87">
        <v>136</v>
      </c>
      <c r="M45" s="88">
        <v>182</v>
      </c>
    </row>
    <row r="46" spans="2:13" ht="27.75" customHeight="1">
      <c r="B46" s="1174"/>
      <c r="C46" s="1175"/>
      <c r="D46" s="89"/>
      <c r="E46" s="1180" t="s">
        <v>30</v>
      </c>
      <c r="F46" s="1180"/>
      <c r="G46" s="1180"/>
      <c r="H46" s="1181"/>
      <c r="I46" s="86" t="s">
        <v>482</v>
      </c>
      <c r="J46" s="87" t="s">
        <v>482</v>
      </c>
      <c r="K46" s="87" t="s">
        <v>482</v>
      </c>
      <c r="L46" s="87" t="s">
        <v>482</v>
      </c>
      <c r="M46" s="88" t="s">
        <v>482</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3566</v>
      </c>
      <c r="J50" s="87">
        <v>3921</v>
      </c>
      <c r="K50" s="87">
        <v>4350</v>
      </c>
      <c r="L50" s="87">
        <v>5052</v>
      </c>
      <c r="M50" s="88">
        <v>5375</v>
      </c>
    </row>
    <row r="51" spans="2:13" ht="27.75" customHeight="1">
      <c r="B51" s="1174"/>
      <c r="C51" s="1175"/>
      <c r="D51" s="85"/>
      <c r="E51" s="1180" t="s">
        <v>36</v>
      </c>
      <c r="F51" s="1180"/>
      <c r="G51" s="1180"/>
      <c r="H51" s="1181"/>
      <c r="I51" s="86">
        <v>87</v>
      </c>
      <c r="J51" s="87">
        <v>75</v>
      </c>
      <c r="K51" s="87">
        <v>61</v>
      </c>
      <c r="L51" s="87">
        <v>50</v>
      </c>
      <c r="M51" s="88">
        <v>38</v>
      </c>
    </row>
    <row r="52" spans="2:13" ht="27.75" customHeight="1">
      <c r="B52" s="1176"/>
      <c r="C52" s="1177"/>
      <c r="D52" s="85"/>
      <c r="E52" s="1180" t="s">
        <v>37</v>
      </c>
      <c r="F52" s="1180"/>
      <c r="G52" s="1180"/>
      <c r="H52" s="1181"/>
      <c r="I52" s="86">
        <v>7692</v>
      </c>
      <c r="J52" s="87">
        <v>7744</v>
      </c>
      <c r="K52" s="87">
        <v>7746</v>
      </c>
      <c r="L52" s="87">
        <v>7892</v>
      </c>
      <c r="M52" s="88">
        <v>8048</v>
      </c>
    </row>
    <row r="53" spans="2:13" ht="27.75" customHeight="1" thickBot="1">
      <c r="B53" s="1187" t="s">
        <v>21</v>
      </c>
      <c r="C53" s="1188"/>
      <c r="D53" s="92"/>
      <c r="E53" s="1189" t="s">
        <v>38</v>
      </c>
      <c r="F53" s="1189"/>
      <c r="G53" s="1189"/>
      <c r="H53" s="1190"/>
      <c r="I53" s="93">
        <v>130</v>
      </c>
      <c r="J53" s="94">
        <v>24</v>
      </c>
      <c r="K53" s="94">
        <v>-546</v>
      </c>
      <c r="L53" s="94">
        <v>-1516</v>
      </c>
      <c r="M53" s="95">
        <v>-2112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36621</v>
      </c>
      <c r="E3" s="118"/>
      <c r="F3" s="119">
        <v>46819</v>
      </c>
      <c r="G3" s="120"/>
      <c r="H3" s="121"/>
    </row>
    <row r="4" spans="1:8">
      <c r="A4" s="122"/>
      <c r="B4" s="123"/>
      <c r="C4" s="124"/>
      <c r="D4" s="125">
        <v>10792</v>
      </c>
      <c r="E4" s="126"/>
      <c r="F4" s="127">
        <v>24121</v>
      </c>
      <c r="G4" s="128"/>
      <c r="H4" s="129"/>
    </row>
    <row r="5" spans="1:8">
      <c r="A5" s="110" t="s">
        <v>516</v>
      </c>
      <c r="B5" s="115"/>
      <c r="C5" s="116"/>
      <c r="D5" s="117">
        <v>44872</v>
      </c>
      <c r="E5" s="118"/>
      <c r="F5" s="119">
        <v>53270</v>
      </c>
      <c r="G5" s="120"/>
      <c r="H5" s="121"/>
    </row>
    <row r="6" spans="1:8">
      <c r="A6" s="122"/>
      <c r="B6" s="123"/>
      <c r="C6" s="124"/>
      <c r="D6" s="125">
        <v>10739</v>
      </c>
      <c r="E6" s="126"/>
      <c r="F6" s="127">
        <v>24316</v>
      </c>
      <c r="G6" s="128"/>
      <c r="H6" s="129"/>
    </row>
    <row r="7" spans="1:8">
      <c r="A7" s="110" t="s">
        <v>517</v>
      </c>
      <c r="B7" s="115"/>
      <c r="C7" s="116"/>
      <c r="D7" s="117">
        <v>22895</v>
      </c>
      <c r="E7" s="118"/>
      <c r="F7" s="119">
        <v>53292</v>
      </c>
      <c r="G7" s="120"/>
      <c r="H7" s="121"/>
    </row>
    <row r="8" spans="1:8">
      <c r="A8" s="122"/>
      <c r="B8" s="123"/>
      <c r="C8" s="124"/>
      <c r="D8" s="125">
        <v>7469</v>
      </c>
      <c r="E8" s="126"/>
      <c r="F8" s="127">
        <v>28900</v>
      </c>
      <c r="G8" s="128"/>
      <c r="H8" s="129"/>
    </row>
    <row r="9" spans="1:8">
      <c r="A9" s="110" t="s">
        <v>518</v>
      </c>
      <c r="B9" s="115"/>
      <c r="C9" s="116"/>
      <c r="D9" s="117">
        <v>25805</v>
      </c>
      <c r="E9" s="118"/>
      <c r="F9" s="119">
        <v>49919</v>
      </c>
      <c r="G9" s="120"/>
      <c r="H9" s="121"/>
    </row>
    <row r="10" spans="1:8">
      <c r="A10" s="122"/>
      <c r="B10" s="123"/>
      <c r="C10" s="124"/>
      <c r="D10" s="125">
        <v>14696</v>
      </c>
      <c r="E10" s="126"/>
      <c r="F10" s="127">
        <v>26398</v>
      </c>
      <c r="G10" s="128"/>
      <c r="H10" s="129"/>
    </row>
    <row r="11" spans="1:8">
      <c r="A11" s="110" t="s">
        <v>519</v>
      </c>
      <c r="B11" s="115"/>
      <c r="C11" s="116"/>
      <c r="D11" s="117">
        <v>22586</v>
      </c>
      <c r="E11" s="118"/>
      <c r="F11" s="119">
        <v>47738</v>
      </c>
      <c r="G11" s="120"/>
      <c r="H11" s="121"/>
    </row>
    <row r="12" spans="1:8">
      <c r="A12" s="122"/>
      <c r="B12" s="123"/>
      <c r="C12" s="130"/>
      <c r="D12" s="125">
        <v>11729</v>
      </c>
      <c r="E12" s="126"/>
      <c r="F12" s="127">
        <v>24937</v>
      </c>
      <c r="G12" s="128"/>
      <c r="H12" s="129"/>
    </row>
    <row r="13" spans="1:8">
      <c r="A13" s="110"/>
      <c r="B13" s="115"/>
      <c r="C13" s="131"/>
      <c r="D13" s="132">
        <v>30556</v>
      </c>
      <c r="E13" s="133"/>
      <c r="F13" s="134">
        <v>50208</v>
      </c>
      <c r="G13" s="135"/>
      <c r="H13" s="121"/>
    </row>
    <row r="14" spans="1:8">
      <c r="A14" s="122"/>
      <c r="B14" s="123"/>
      <c r="C14" s="124"/>
      <c r="D14" s="125">
        <v>11085</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5.29</v>
      </c>
      <c r="C19" s="136">
        <f>ROUND(VALUE(SUBSTITUTE(実質収支比率等に係る経年分析!G$48,"▲","-")),2)</f>
        <v>4.7</v>
      </c>
      <c r="D19" s="136">
        <f>ROUND(VALUE(SUBSTITUTE(実質収支比率等に係る経年分析!H$48,"▲","-")),2)</f>
        <v>3.44</v>
      </c>
      <c r="E19" s="136">
        <f>ROUND(VALUE(SUBSTITUTE(実質収支比率等に係る経年分析!I$48,"▲","-")),2)</f>
        <v>2.9</v>
      </c>
      <c r="F19" s="136">
        <f>ROUND(VALUE(SUBSTITUTE(実質収支比率等に係る経年分析!J$48,"▲","-")),2)</f>
        <v>4.99</v>
      </c>
    </row>
    <row r="20" spans="1:11">
      <c r="A20" s="136" t="s">
        <v>43</v>
      </c>
      <c r="B20" s="136">
        <f>ROUND(VALUE(SUBSTITUTE(実質収支比率等に係る経年分析!F$47,"▲","-")),2)</f>
        <v>8.85</v>
      </c>
      <c r="C20" s="136">
        <f>ROUND(VALUE(SUBSTITUTE(実質収支比率等に係る経年分析!G$47,"▲","-")),2)</f>
        <v>9.19</v>
      </c>
      <c r="D20" s="136">
        <f>ROUND(VALUE(SUBSTITUTE(実質収支比率等に係る経年分析!H$47,"▲","-")),2)</f>
        <v>9.48</v>
      </c>
      <c r="E20" s="136">
        <f>ROUND(VALUE(SUBSTITUTE(実質収支比率等に係る経年分析!I$47,"▲","-")),2)</f>
        <v>11</v>
      </c>
      <c r="F20" s="136">
        <f>ROUND(VALUE(SUBSTITUTE(実質収支比率等に係る経年分析!J$47,"▲","-")),2)</f>
        <v>11.99</v>
      </c>
    </row>
    <row r="21" spans="1:11">
      <c r="A21" s="136" t="s">
        <v>44</v>
      </c>
      <c r="B21" s="136">
        <f>IF(ISNUMBER(VALUE(SUBSTITUTE(実質収支比率等に係る経年分析!F$49,"▲","-"))),ROUND(VALUE(SUBSTITUTE(実質収支比率等に係る経年分析!F$49,"▲","-")),2),NA())</f>
        <v>1</v>
      </c>
      <c r="C21" s="136">
        <f>IF(ISNUMBER(VALUE(SUBSTITUTE(実質収支比率等に係る経年分析!G$49,"▲","-"))),ROUND(VALUE(SUBSTITUTE(実質収支比率等に係る経年分析!G$49,"▲","-")),2),NA())</f>
        <v>-0.48</v>
      </c>
      <c r="D21" s="136">
        <f>IF(ISNUMBER(VALUE(SUBSTITUTE(実質収支比率等に係る経年分析!H$49,"▲","-"))),ROUND(VALUE(SUBSTITUTE(実質収支比率等に係る経年分析!H$49,"▲","-")),2),NA())</f>
        <v>-1.18</v>
      </c>
      <c r="E21" s="136">
        <f>IF(ISNUMBER(VALUE(SUBSTITUTE(実質収支比率等に係る経年分析!I$49,"▲","-"))),ROUND(VALUE(SUBSTITUTE(実質収支比率等に係る経年分析!I$49,"▲","-")),2),NA())</f>
        <v>1.07</v>
      </c>
      <c r="F21" s="136">
        <f>IF(ISNUMBER(VALUE(SUBSTITUTE(実質収支比率等に係る経年分析!J$49,"▲","-"))),ROUND(VALUE(SUBSTITUTE(実質収支比率等に係る経年分析!J$49,"▲","-")),2),NA())</f>
        <v>3.95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介護サービス事業会計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後期高齢者医療事業会計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介護保険事業会計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0.86</v>
      </c>
    </row>
    <row r="34" spans="1:16">
      <c r="A34" s="137" t="str">
        <f>IF(連結実質赤字比率に係る赤字・黒字の構成分析!C$36="",NA(),連結実質赤字比率に係る赤字・黒字の構成分析!C$36)</f>
        <v>国民健康保険事業会計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4.9800000000000004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658</v>
      </c>
      <c r="E42" s="138"/>
      <c r="F42" s="138"/>
      <c r="G42" s="138">
        <f>'実質公債費比率（分子）の構造'!L$52</f>
        <v>663</v>
      </c>
      <c r="H42" s="138"/>
      <c r="I42" s="138"/>
      <c r="J42" s="138">
        <f>'実質公債費比率（分子）の構造'!M$52</f>
        <v>751</v>
      </c>
      <c r="K42" s="138"/>
      <c r="L42" s="138"/>
      <c r="M42" s="138">
        <f>'実質公債費比率（分子）の構造'!N$52</f>
        <v>698</v>
      </c>
      <c r="N42" s="138"/>
      <c r="O42" s="138"/>
      <c r="P42" s="138">
        <f>'実質公債費比率（分子）の構造'!O$52</f>
        <v>688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51</v>
      </c>
      <c r="C45" s="138"/>
      <c r="D45" s="138"/>
      <c r="E45" s="138">
        <f>'実質公債費比率（分子）の構造'!L$49</f>
        <v>51</v>
      </c>
      <c r="F45" s="138"/>
      <c r="G45" s="138"/>
      <c r="H45" s="138">
        <f>'実質公債費比率（分子）の構造'!M$49</f>
        <v>63</v>
      </c>
      <c r="I45" s="138"/>
      <c r="J45" s="138"/>
      <c r="K45" s="138">
        <f>'実質公債費比率（分子）の構造'!N$49</f>
        <v>63</v>
      </c>
      <c r="L45" s="138"/>
      <c r="M45" s="138"/>
      <c r="N45" s="138">
        <f>'実質公債費比率（分子）の構造'!O$49</f>
        <v>63</v>
      </c>
      <c r="O45" s="138"/>
      <c r="P45" s="138"/>
    </row>
    <row r="46" spans="1:16">
      <c r="A46" s="138" t="s">
        <v>55</v>
      </c>
      <c r="B46" s="138">
        <f>'実質公債費比率（分子）の構造'!K$48</f>
        <v>129</v>
      </c>
      <c r="C46" s="138"/>
      <c r="D46" s="138"/>
      <c r="E46" s="138">
        <f>'実質公債費比率（分子）の構造'!L$48</f>
        <v>143</v>
      </c>
      <c r="F46" s="138"/>
      <c r="G46" s="138"/>
      <c r="H46" s="138">
        <f>'実質公債費比率（分子）の構造'!M$48</f>
        <v>144</v>
      </c>
      <c r="I46" s="138"/>
      <c r="J46" s="138"/>
      <c r="K46" s="138">
        <f>'実質公債費比率（分子）の構造'!N$48</f>
        <v>172</v>
      </c>
      <c r="L46" s="138"/>
      <c r="M46" s="138"/>
      <c r="N46" s="138">
        <f>'実質公債費比率（分子）の構造'!O$48</f>
        <v>167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883</v>
      </c>
      <c r="C49" s="138"/>
      <c r="D49" s="138"/>
      <c r="E49" s="138">
        <f>'実質公債費比率（分子）の構造'!L$45</f>
        <v>863</v>
      </c>
      <c r="F49" s="138"/>
      <c r="G49" s="138"/>
      <c r="H49" s="138">
        <f>'実質公債費比率（分子）の構造'!M$45</f>
        <v>760</v>
      </c>
      <c r="I49" s="138"/>
      <c r="J49" s="138"/>
      <c r="K49" s="138">
        <f>'実質公債費比率（分子）の構造'!N$45</f>
        <v>718</v>
      </c>
      <c r="L49" s="138"/>
      <c r="M49" s="138"/>
      <c r="N49" s="138">
        <f>'実質公債費比率（分子）の構造'!O$45</f>
        <v>733</v>
      </c>
      <c r="O49" s="138"/>
      <c r="P49" s="138"/>
    </row>
    <row r="50" spans="1:16">
      <c r="A50" s="138" t="s">
        <v>59</v>
      </c>
      <c r="B50" s="138" t="e">
        <f>NA()</f>
        <v>#N/A</v>
      </c>
      <c r="C50" s="138">
        <f>IF(ISNUMBER('実質公債費比率（分子）の構造'!K$53),'実質公債費比率（分子）の構造'!K$53,NA())</f>
        <v>405</v>
      </c>
      <c r="D50" s="138" t="e">
        <f>NA()</f>
        <v>#N/A</v>
      </c>
      <c r="E50" s="138" t="e">
        <f>NA()</f>
        <v>#N/A</v>
      </c>
      <c r="F50" s="138">
        <f>IF(ISNUMBER('実質公債費比率（分子）の構造'!L$53),'実質公債費比率（分子）の構造'!L$53,NA())</f>
        <v>394</v>
      </c>
      <c r="G50" s="138" t="e">
        <f>NA()</f>
        <v>#N/A</v>
      </c>
      <c r="H50" s="138" t="e">
        <f>NA()</f>
        <v>#N/A</v>
      </c>
      <c r="I50" s="138">
        <f>IF(ISNUMBER('実質公債費比率（分子）の構造'!M$53),'実質公債費比率（分子）の構造'!M$53,NA())</f>
        <v>216</v>
      </c>
      <c r="J50" s="138" t="e">
        <f>NA()</f>
        <v>#N/A</v>
      </c>
      <c r="K50" s="138" t="e">
        <f>NA()</f>
        <v>#N/A</v>
      </c>
      <c r="L50" s="138">
        <f>IF(ISNUMBER('実質公債費比率（分子）の構造'!N$53),'実質公債費比率（分子）の構造'!N$53,NA())</f>
        <v>255</v>
      </c>
      <c r="M50" s="138" t="e">
        <f>NA()</f>
        <v>#N/A</v>
      </c>
      <c r="N50" s="138" t="e">
        <f>NA()</f>
        <v>#N/A</v>
      </c>
      <c r="O50" s="138">
        <f>IF(ISNUMBER('実質公債費比率（分子）の構造'!O$53),'実質公債費比率（分子）の構造'!O$53,NA())</f>
        <v>275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7692</v>
      </c>
      <c r="E56" s="137"/>
      <c r="F56" s="137"/>
      <c r="G56" s="137">
        <f>'将来負担比率（分子）の構造'!J$52</f>
        <v>7744</v>
      </c>
      <c r="H56" s="137"/>
      <c r="I56" s="137"/>
      <c r="J56" s="137">
        <f>'将来負担比率（分子）の構造'!K$52</f>
        <v>7746</v>
      </c>
      <c r="K56" s="137"/>
      <c r="L56" s="137"/>
      <c r="M56" s="137">
        <f>'将来負担比率（分子）の構造'!L$52</f>
        <v>7892</v>
      </c>
      <c r="N56" s="137"/>
      <c r="O56" s="137"/>
      <c r="P56" s="137">
        <f>'将来負担比率（分子）の構造'!M$52</f>
        <v>8048</v>
      </c>
    </row>
    <row r="57" spans="1:16">
      <c r="A57" s="137" t="s">
        <v>36</v>
      </c>
      <c r="B57" s="137"/>
      <c r="C57" s="137"/>
      <c r="D57" s="137">
        <f>'将来負担比率（分子）の構造'!I$51</f>
        <v>87</v>
      </c>
      <c r="E57" s="137"/>
      <c r="F57" s="137"/>
      <c r="G57" s="137">
        <f>'将来負担比率（分子）の構造'!J$51</f>
        <v>75</v>
      </c>
      <c r="H57" s="137"/>
      <c r="I57" s="137"/>
      <c r="J57" s="137">
        <f>'将来負担比率（分子）の構造'!K$51</f>
        <v>61</v>
      </c>
      <c r="K57" s="137"/>
      <c r="L57" s="137"/>
      <c r="M57" s="137">
        <f>'将来負担比率（分子）の構造'!L$51</f>
        <v>50</v>
      </c>
      <c r="N57" s="137"/>
      <c r="O57" s="137"/>
      <c r="P57" s="137">
        <f>'将来負担比率（分子）の構造'!M$51</f>
        <v>38</v>
      </c>
    </row>
    <row r="58" spans="1:16">
      <c r="A58" s="137" t="s">
        <v>35</v>
      </c>
      <c r="B58" s="137"/>
      <c r="C58" s="137"/>
      <c r="D58" s="137">
        <f>'将来負担比率（分子）の構造'!I$50</f>
        <v>3566</v>
      </c>
      <c r="E58" s="137"/>
      <c r="F58" s="137"/>
      <c r="G58" s="137">
        <f>'将来負担比率（分子）の構造'!J$50</f>
        <v>3921</v>
      </c>
      <c r="H58" s="137"/>
      <c r="I58" s="137"/>
      <c r="J58" s="137">
        <f>'将来負担比率（分子）の構造'!K$50</f>
        <v>4350</v>
      </c>
      <c r="K58" s="137"/>
      <c r="L58" s="137"/>
      <c r="M58" s="137">
        <f>'将来負担比率（分子）の構造'!L$50</f>
        <v>5052</v>
      </c>
      <c r="N58" s="137"/>
      <c r="O58" s="137"/>
      <c r="P58" s="137">
        <f>'将来負担比率（分子）の構造'!M$50</f>
        <v>5375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524</v>
      </c>
      <c r="C62" s="137"/>
      <c r="D62" s="137"/>
      <c r="E62" s="137">
        <f>'将来負担比率（分子）の構造'!J$45</f>
        <v>445</v>
      </c>
      <c r="F62" s="137"/>
      <c r="G62" s="137"/>
      <c r="H62" s="137">
        <f>'将来負担比率（分子）の構造'!K$45</f>
        <v>295</v>
      </c>
      <c r="I62" s="137"/>
      <c r="J62" s="137"/>
      <c r="K62" s="137">
        <f>'将来負担比率（分子）の構造'!L$45</f>
        <v>136</v>
      </c>
      <c r="L62" s="137"/>
      <c r="M62" s="137"/>
      <c r="N62" s="137">
        <f>'将来負担比率（分子）の構造'!M$45</f>
        <v>182</v>
      </c>
      <c r="O62" s="137"/>
      <c r="P62" s="137"/>
    </row>
    <row r="63" spans="1:16">
      <c r="A63" s="137" t="s">
        <v>28</v>
      </c>
      <c r="B63" s="137">
        <f>'将来負担比率（分子）の構造'!I$44</f>
        <v>767</v>
      </c>
      <c r="C63" s="137"/>
      <c r="D63" s="137"/>
      <c r="E63" s="137">
        <f>'将来負担比率（分子）の構造'!J$44</f>
        <v>728</v>
      </c>
      <c r="F63" s="137"/>
      <c r="G63" s="137"/>
      <c r="H63" s="137">
        <f>'将来負担比率（分子）の構造'!K$44</f>
        <v>717</v>
      </c>
      <c r="I63" s="137"/>
      <c r="J63" s="137"/>
      <c r="K63" s="137">
        <f>'将来負担比率（分子）の構造'!L$44</f>
        <v>666</v>
      </c>
      <c r="L63" s="137"/>
      <c r="M63" s="137"/>
      <c r="N63" s="137">
        <f>'将来負担比率（分子）の構造'!M$44</f>
        <v>612</v>
      </c>
      <c r="O63" s="137"/>
      <c r="P63" s="137"/>
    </row>
    <row r="64" spans="1:16">
      <c r="A64" s="137" t="s">
        <v>27</v>
      </c>
      <c r="B64" s="137">
        <f>'将来負担比率（分子）の構造'!I$43</f>
        <v>2461</v>
      </c>
      <c r="C64" s="137"/>
      <c r="D64" s="137"/>
      <c r="E64" s="137">
        <f>'将来負担比率（分子）の構造'!J$43</f>
        <v>2406</v>
      </c>
      <c r="F64" s="137"/>
      <c r="G64" s="137"/>
      <c r="H64" s="137">
        <f>'将来負担比率（分子）の構造'!K$43</f>
        <v>2480</v>
      </c>
      <c r="I64" s="137"/>
      <c r="J64" s="137"/>
      <c r="K64" s="137">
        <f>'将来負担比率（分子）の構造'!L$43</f>
        <v>2480</v>
      </c>
      <c r="L64" s="137"/>
      <c r="M64" s="137"/>
      <c r="N64" s="137">
        <f>'将来負担比率（分子）の構造'!M$43</f>
        <v>2472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7723</v>
      </c>
      <c r="C66" s="137"/>
      <c r="D66" s="137"/>
      <c r="E66" s="137">
        <f>'将来負担比率（分子）の構造'!J$41</f>
        <v>8185</v>
      </c>
      <c r="F66" s="137"/>
      <c r="G66" s="137"/>
      <c r="H66" s="137">
        <f>'将来負担比率（分子）の構造'!K$41</f>
        <v>8120</v>
      </c>
      <c r="I66" s="137"/>
      <c r="J66" s="137"/>
      <c r="K66" s="137">
        <f>'将来負担比率（分子）の構造'!L$41</f>
        <v>8195</v>
      </c>
      <c r="L66" s="137"/>
      <c r="M66" s="137"/>
      <c r="N66" s="137">
        <f>'将来負担比率（分子）の構造'!M$41</f>
        <v>8083</v>
      </c>
      <c r="O66" s="137"/>
      <c r="P66" s="137"/>
    </row>
    <row r="67" spans="1:16">
      <c r="A67" s="137" t="s">
        <v>63</v>
      </c>
      <c r="B67" s="137" t="e">
        <f>NA()</f>
        <v>#N/A</v>
      </c>
      <c r="C67" s="137">
        <f>IF(ISNUMBER('将来負担比率（分子）の構造'!I$53), IF('将来負担比率（分子）の構造'!I$53 &lt; 0, 0, '将来負担比率（分子）の構造'!I$53), NA())</f>
        <v>130</v>
      </c>
      <c r="D67" s="137" t="e">
        <f>NA()</f>
        <v>#N/A</v>
      </c>
      <c r="E67" s="137" t="e">
        <f>NA()</f>
        <v>#N/A</v>
      </c>
      <c r="F67" s="137">
        <f>IF(ISNUMBER('将来負担比率（分子）の構造'!J$53), IF('将来負担比率（分子）の構造'!J$53 &lt; 0, 0, '将来負担比率（分子）の構造'!J$53), NA())</f>
        <v>24</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4027477</v>
      </c>
      <c r="S5" s="585"/>
      <c r="T5" s="585"/>
      <c r="U5" s="585"/>
      <c r="V5" s="585"/>
      <c r="W5" s="585"/>
      <c r="X5" s="585"/>
      <c r="Y5" s="586"/>
      <c r="Z5" s="587">
        <v>38.299999999999997</v>
      </c>
      <c r="AA5" s="587"/>
      <c r="AB5" s="587"/>
      <c r="AC5" s="587"/>
      <c r="AD5" s="588">
        <v>4027477</v>
      </c>
      <c r="AE5" s="588"/>
      <c r="AF5" s="588"/>
      <c r="AG5" s="588"/>
      <c r="AH5" s="588"/>
      <c r="AI5" s="588"/>
      <c r="AJ5" s="588"/>
      <c r="AK5" s="588"/>
      <c r="AL5" s="589">
        <v>63.6</v>
      </c>
      <c r="AM5" s="590"/>
      <c r="AN5" s="590"/>
      <c r="AO5" s="591"/>
      <c r="AP5" s="581" t="s">
        <v>210</v>
      </c>
      <c r="AQ5" s="582"/>
      <c r="AR5" s="582"/>
      <c r="AS5" s="582"/>
      <c r="AT5" s="582"/>
      <c r="AU5" s="582"/>
      <c r="AV5" s="582"/>
      <c r="AW5" s="582"/>
      <c r="AX5" s="582"/>
      <c r="AY5" s="582"/>
      <c r="AZ5" s="582"/>
      <c r="BA5" s="582"/>
      <c r="BB5" s="582"/>
      <c r="BC5" s="582"/>
      <c r="BD5" s="582"/>
      <c r="BE5" s="582"/>
      <c r="BF5" s="583"/>
      <c r="BG5" s="595">
        <v>4027477</v>
      </c>
      <c r="BH5" s="596"/>
      <c r="BI5" s="596"/>
      <c r="BJ5" s="596"/>
      <c r="BK5" s="596"/>
      <c r="BL5" s="596"/>
      <c r="BM5" s="596"/>
      <c r="BN5" s="597"/>
      <c r="BO5" s="598">
        <v>100</v>
      </c>
      <c r="BP5" s="598"/>
      <c r="BQ5" s="598"/>
      <c r="BR5" s="598"/>
      <c r="BS5" s="599">
        <v>26737</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94284</v>
      </c>
      <c r="S6" s="596"/>
      <c r="T6" s="596"/>
      <c r="U6" s="596"/>
      <c r="V6" s="596"/>
      <c r="W6" s="596"/>
      <c r="X6" s="596"/>
      <c r="Y6" s="597"/>
      <c r="Z6" s="598">
        <v>0.9</v>
      </c>
      <c r="AA6" s="598"/>
      <c r="AB6" s="598"/>
      <c r="AC6" s="598"/>
      <c r="AD6" s="599">
        <v>94284</v>
      </c>
      <c r="AE6" s="599"/>
      <c r="AF6" s="599"/>
      <c r="AG6" s="599"/>
      <c r="AH6" s="599"/>
      <c r="AI6" s="599"/>
      <c r="AJ6" s="599"/>
      <c r="AK6" s="599"/>
      <c r="AL6" s="600">
        <v>1.5</v>
      </c>
      <c r="AM6" s="601"/>
      <c r="AN6" s="601"/>
      <c r="AO6" s="602"/>
      <c r="AP6" s="592" t="s">
        <v>215</v>
      </c>
      <c r="AQ6" s="593"/>
      <c r="AR6" s="593"/>
      <c r="AS6" s="593"/>
      <c r="AT6" s="593"/>
      <c r="AU6" s="593"/>
      <c r="AV6" s="593"/>
      <c r="AW6" s="593"/>
      <c r="AX6" s="593"/>
      <c r="AY6" s="593"/>
      <c r="AZ6" s="593"/>
      <c r="BA6" s="593"/>
      <c r="BB6" s="593"/>
      <c r="BC6" s="593"/>
      <c r="BD6" s="593"/>
      <c r="BE6" s="593"/>
      <c r="BF6" s="594"/>
      <c r="BG6" s="595">
        <v>4027477</v>
      </c>
      <c r="BH6" s="596"/>
      <c r="BI6" s="596"/>
      <c r="BJ6" s="596"/>
      <c r="BK6" s="596"/>
      <c r="BL6" s="596"/>
      <c r="BM6" s="596"/>
      <c r="BN6" s="597"/>
      <c r="BO6" s="598">
        <v>100</v>
      </c>
      <c r="BP6" s="598"/>
      <c r="BQ6" s="598"/>
      <c r="BR6" s="598"/>
      <c r="BS6" s="599">
        <v>26737</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104240</v>
      </c>
      <c r="CS6" s="596"/>
      <c r="CT6" s="596"/>
      <c r="CU6" s="596"/>
      <c r="CV6" s="596"/>
      <c r="CW6" s="596"/>
      <c r="CX6" s="596"/>
      <c r="CY6" s="597"/>
      <c r="CZ6" s="598">
        <v>1</v>
      </c>
      <c r="DA6" s="598"/>
      <c r="DB6" s="598"/>
      <c r="DC6" s="598"/>
      <c r="DD6" s="604" t="s">
        <v>217</v>
      </c>
      <c r="DE6" s="596"/>
      <c r="DF6" s="596"/>
      <c r="DG6" s="596"/>
      <c r="DH6" s="596"/>
      <c r="DI6" s="596"/>
      <c r="DJ6" s="596"/>
      <c r="DK6" s="596"/>
      <c r="DL6" s="596"/>
      <c r="DM6" s="596"/>
      <c r="DN6" s="596"/>
      <c r="DO6" s="596"/>
      <c r="DP6" s="597"/>
      <c r="DQ6" s="604">
        <v>104200</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4256</v>
      </c>
      <c r="S7" s="596"/>
      <c r="T7" s="596"/>
      <c r="U7" s="596"/>
      <c r="V7" s="596"/>
      <c r="W7" s="596"/>
      <c r="X7" s="596"/>
      <c r="Y7" s="597"/>
      <c r="Z7" s="598">
        <v>0</v>
      </c>
      <c r="AA7" s="598"/>
      <c r="AB7" s="598"/>
      <c r="AC7" s="598"/>
      <c r="AD7" s="599">
        <v>4256</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1825751</v>
      </c>
      <c r="BH7" s="596"/>
      <c r="BI7" s="596"/>
      <c r="BJ7" s="596"/>
      <c r="BK7" s="596"/>
      <c r="BL7" s="596"/>
      <c r="BM7" s="596"/>
      <c r="BN7" s="597"/>
      <c r="BO7" s="598">
        <v>45.3</v>
      </c>
      <c r="BP7" s="598"/>
      <c r="BQ7" s="598"/>
      <c r="BR7" s="598"/>
      <c r="BS7" s="599">
        <v>26737</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1102741</v>
      </c>
      <c r="CS7" s="596"/>
      <c r="CT7" s="596"/>
      <c r="CU7" s="596"/>
      <c r="CV7" s="596"/>
      <c r="CW7" s="596"/>
      <c r="CX7" s="596"/>
      <c r="CY7" s="597"/>
      <c r="CZ7" s="598">
        <v>11</v>
      </c>
      <c r="DA7" s="598"/>
      <c r="DB7" s="598"/>
      <c r="DC7" s="598"/>
      <c r="DD7" s="604">
        <v>154918</v>
      </c>
      <c r="DE7" s="596"/>
      <c r="DF7" s="596"/>
      <c r="DG7" s="596"/>
      <c r="DH7" s="596"/>
      <c r="DI7" s="596"/>
      <c r="DJ7" s="596"/>
      <c r="DK7" s="596"/>
      <c r="DL7" s="596"/>
      <c r="DM7" s="596"/>
      <c r="DN7" s="596"/>
      <c r="DO7" s="596"/>
      <c r="DP7" s="597"/>
      <c r="DQ7" s="604">
        <v>824604</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30812</v>
      </c>
      <c r="S8" s="596"/>
      <c r="T8" s="596"/>
      <c r="U8" s="596"/>
      <c r="V8" s="596"/>
      <c r="W8" s="596"/>
      <c r="X8" s="596"/>
      <c r="Y8" s="597"/>
      <c r="Z8" s="598">
        <v>0.3</v>
      </c>
      <c r="AA8" s="598"/>
      <c r="AB8" s="598"/>
      <c r="AC8" s="598"/>
      <c r="AD8" s="599">
        <v>30812</v>
      </c>
      <c r="AE8" s="599"/>
      <c r="AF8" s="599"/>
      <c r="AG8" s="599"/>
      <c r="AH8" s="599"/>
      <c r="AI8" s="599"/>
      <c r="AJ8" s="599"/>
      <c r="AK8" s="599"/>
      <c r="AL8" s="600">
        <v>0.5</v>
      </c>
      <c r="AM8" s="601"/>
      <c r="AN8" s="601"/>
      <c r="AO8" s="602"/>
      <c r="AP8" s="592" t="s">
        <v>222</v>
      </c>
      <c r="AQ8" s="593"/>
      <c r="AR8" s="593"/>
      <c r="AS8" s="593"/>
      <c r="AT8" s="593"/>
      <c r="AU8" s="593"/>
      <c r="AV8" s="593"/>
      <c r="AW8" s="593"/>
      <c r="AX8" s="593"/>
      <c r="AY8" s="593"/>
      <c r="AZ8" s="593"/>
      <c r="BA8" s="593"/>
      <c r="BB8" s="593"/>
      <c r="BC8" s="593"/>
      <c r="BD8" s="593"/>
      <c r="BE8" s="593"/>
      <c r="BF8" s="594"/>
      <c r="BG8" s="595">
        <v>58019</v>
      </c>
      <c r="BH8" s="596"/>
      <c r="BI8" s="596"/>
      <c r="BJ8" s="596"/>
      <c r="BK8" s="596"/>
      <c r="BL8" s="596"/>
      <c r="BM8" s="596"/>
      <c r="BN8" s="597"/>
      <c r="BO8" s="598">
        <v>1.4</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4321534</v>
      </c>
      <c r="CS8" s="596"/>
      <c r="CT8" s="596"/>
      <c r="CU8" s="596"/>
      <c r="CV8" s="596"/>
      <c r="CW8" s="596"/>
      <c r="CX8" s="596"/>
      <c r="CY8" s="597"/>
      <c r="CZ8" s="598">
        <v>43.1</v>
      </c>
      <c r="DA8" s="598"/>
      <c r="DB8" s="598"/>
      <c r="DC8" s="598"/>
      <c r="DD8" s="604">
        <v>137488</v>
      </c>
      <c r="DE8" s="596"/>
      <c r="DF8" s="596"/>
      <c r="DG8" s="596"/>
      <c r="DH8" s="596"/>
      <c r="DI8" s="596"/>
      <c r="DJ8" s="596"/>
      <c r="DK8" s="596"/>
      <c r="DL8" s="596"/>
      <c r="DM8" s="596"/>
      <c r="DN8" s="596"/>
      <c r="DO8" s="596"/>
      <c r="DP8" s="597"/>
      <c r="DQ8" s="604">
        <v>2191396</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19130</v>
      </c>
      <c r="S9" s="596"/>
      <c r="T9" s="596"/>
      <c r="U9" s="596"/>
      <c r="V9" s="596"/>
      <c r="W9" s="596"/>
      <c r="X9" s="596"/>
      <c r="Y9" s="597"/>
      <c r="Z9" s="598">
        <v>0.2</v>
      </c>
      <c r="AA9" s="598"/>
      <c r="AB9" s="598"/>
      <c r="AC9" s="598"/>
      <c r="AD9" s="599">
        <v>19130</v>
      </c>
      <c r="AE9" s="599"/>
      <c r="AF9" s="599"/>
      <c r="AG9" s="599"/>
      <c r="AH9" s="599"/>
      <c r="AI9" s="599"/>
      <c r="AJ9" s="599"/>
      <c r="AK9" s="599"/>
      <c r="AL9" s="600">
        <v>0.3</v>
      </c>
      <c r="AM9" s="601"/>
      <c r="AN9" s="601"/>
      <c r="AO9" s="602"/>
      <c r="AP9" s="592" t="s">
        <v>225</v>
      </c>
      <c r="AQ9" s="593"/>
      <c r="AR9" s="593"/>
      <c r="AS9" s="593"/>
      <c r="AT9" s="593"/>
      <c r="AU9" s="593"/>
      <c r="AV9" s="593"/>
      <c r="AW9" s="593"/>
      <c r="AX9" s="593"/>
      <c r="AY9" s="593"/>
      <c r="AZ9" s="593"/>
      <c r="BA9" s="593"/>
      <c r="BB9" s="593"/>
      <c r="BC9" s="593"/>
      <c r="BD9" s="593"/>
      <c r="BE9" s="593"/>
      <c r="BF9" s="594"/>
      <c r="BG9" s="595">
        <v>1537701</v>
      </c>
      <c r="BH9" s="596"/>
      <c r="BI9" s="596"/>
      <c r="BJ9" s="596"/>
      <c r="BK9" s="596"/>
      <c r="BL9" s="596"/>
      <c r="BM9" s="596"/>
      <c r="BN9" s="597"/>
      <c r="BO9" s="598">
        <v>38.200000000000003</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1087155</v>
      </c>
      <c r="CS9" s="596"/>
      <c r="CT9" s="596"/>
      <c r="CU9" s="596"/>
      <c r="CV9" s="596"/>
      <c r="CW9" s="596"/>
      <c r="CX9" s="596"/>
      <c r="CY9" s="597"/>
      <c r="CZ9" s="598">
        <v>10.8</v>
      </c>
      <c r="DA9" s="598"/>
      <c r="DB9" s="598"/>
      <c r="DC9" s="598"/>
      <c r="DD9" s="604">
        <v>75240</v>
      </c>
      <c r="DE9" s="596"/>
      <c r="DF9" s="596"/>
      <c r="DG9" s="596"/>
      <c r="DH9" s="596"/>
      <c r="DI9" s="596"/>
      <c r="DJ9" s="596"/>
      <c r="DK9" s="596"/>
      <c r="DL9" s="596"/>
      <c r="DM9" s="596"/>
      <c r="DN9" s="596"/>
      <c r="DO9" s="596"/>
      <c r="DP9" s="597"/>
      <c r="DQ9" s="604">
        <v>822938</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543813</v>
      </c>
      <c r="S10" s="596"/>
      <c r="T10" s="596"/>
      <c r="U10" s="596"/>
      <c r="V10" s="596"/>
      <c r="W10" s="596"/>
      <c r="X10" s="596"/>
      <c r="Y10" s="597"/>
      <c r="Z10" s="598">
        <v>5.2</v>
      </c>
      <c r="AA10" s="598"/>
      <c r="AB10" s="598"/>
      <c r="AC10" s="598"/>
      <c r="AD10" s="599">
        <v>543813</v>
      </c>
      <c r="AE10" s="599"/>
      <c r="AF10" s="599"/>
      <c r="AG10" s="599"/>
      <c r="AH10" s="599"/>
      <c r="AI10" s="599"/>
      <c r="AJ10" s="599"/>
      <c r="AK10" s="599"/>
      <c r="AL10" s="600">
        <v>8.6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88899</v>
      </c>
      <c r="BH10" s="596"/>
      <c r="BI10" s="596"/>
      <c r="BJ10" s="596"/>
      <c r="BK10" s="596"/>
      <c r="BL10" s="596"/>
      <c r="BM10" s="596"/>
      <c r="BN10" s="597"/>
      <c r="BO10" s="598">
        <v>2.2000000000000002</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14476</v>
      </c>
      <c r="CS10" s="596"/>
      <c r="CT10" s="596"/>
      <c r="CU10" s="596"/>
      <c r="CV10" s="596"/>
      <c r="CW10" s="596"/>
      <c r="CX10" s="596"/>
      <c r="CY10" s="597"/>
      <c r="CZ10" s="598">
        <v>0.1</v>
      </c>
      <c r="DA10" s="598"/>
      <c r="DB10" s="598"/>
      <c r="DC10" s="598"/>
      <c r="DD10" s="604" t="s">
        <v>112</v>
      </c>
      <c r="DE10" s="596"/>
      <c r="DF10" s="596"/>
      <c r="DG10" s="596"/>
      <c r="DH10" s="596"/>
      <c r="DI10" s="596"/>
      <c r="DJ10" s="596"/>
      <c r="DK10" s="596"/>
      <c r="DL10" s="596"/>
      <c r="DM10" s="596"/>
      <c r="DN10" s="596"/>
      <c r="DO10" s="596"/>
      <c r="DP10" s="597"/>
      <c r="DQ10" s="604">
        <v>13162</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141132</v>
      </c>
      <c r="BH11" s="596"/>
      <c r="BI11" s="596"/>
      <c r="BJ11" s="596"/>
      <c r="BK11" s="596"/>
      <c r="BL11" s="596"/>
      <c r="BM11" s="596"/>
      <c r="BN11" s="597"/>
      <c r="BO11" s="598">
        <v>3.5</v>
      </c>
      <c r="BP11" s="598"/>
      <c r="BQ11" s="598"/>
      <c r="BR11" s="598"/>
      <c r="BS11" s="604">
        <v>26737</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98706</v>
      </c>
      <c r="CS11" s="596"/>
      <c r="CT11" s="596"/>
      <c r="CU11" s="596"/>
      <c r="CV11" s="596"/>
      <c r="CW11" s="596"/>
      <c r="CX11" s="596"/>
      <c r="CY11" s="597"/>
      <c r="CZ11" s="598">
        <v>1</v>
      </c>
      <c r="DA11" s="598"/>
      <c r="DB11" s="598"/>
      <c r="DC11" s="598"/>
      <c r="DD11" s="604">
        <v>27064</v>
      </c>
      <c r="DE11" s="596"/>
      <c r="DF11" s="596"/>
      <c r="DG11" s="596"/>
      <c r="DH11" s="596"/>
      <c r="DI11" s="596"/>
      <c r="DJ11" s="596"/>
      <c r="DK11" s="596"/>
      <c r="DL11" s="596"/>
      <c r="DM11" s="596"/>
      <c r="DN11" s="596"/>
      <c r="DO11" s="596"/>
      <c r="DP11" s="597"/>
      <c r="DQ11" s="604">
        <v>65506</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1879702</v>
      </c>
      <c r="BH12" s="596"/>
      <c r="BI12" s="596"/>
      <c r="BJ12" s="596"/>
      <c r="BK12" s="596"/>
      <c r="BL12" s="596"/>
      <c r="BM12" s="596"/>
      <c r="BN12" s="597"/>
      <c r="BO12" s="598">
        <v>46.7</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23875</v>
      </c>
      <c r="CS12" s="596"/>
      <c r="CT12" s="596"/>
      <c r="CU12" s="596"/>
      <c r="CV12" s="596"/>
      <c r="CW12" s="596"/>
      <c r="CX12" s="596"/>
      <c r="CY12" s="597"/>
      <c r="CZ12" s="598">
        <v>0.2</v>
      </c>
      <c r="DA12" s="598"/>
      <c r="DB12" s="598"/>
      <c r="DC12" s="598"/>
      <c r="DD12" s="604" t="s">
        <v>112</v>
      </c>
      <c r="DE12" s="596"/>
      <c r="DF12" s="596"/>
      <c r="DG12" s="596"/>
      <c r="DH12" s="596"/>
      <c r="DI12" s="596"/>
      <c r="DJ12" s="596"/>
      <c r="DK12" s="596"/>
      <c r="DL12" s="596"/>
      <c r="DM12" s="596"/>
      <c r="DN12" s="596"/>
      <c r="DO12" s="596"/>
      <c r="DP12" s="597"/>
      <c r="DQ12" s="604">
        <v>22285</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15132</v>
      </c>
      <c r="S13" s="596"/>
      <c r="T13" s="596"/>
      <c r="U13" s="596"/>
      <c r="V13" s="596"/>
      <c r="W13" s="596"/>
      <c r="X13" s="596"/>
      <c r="Y13" s="597"/>
      <c r="Z13" s="598">
        <v>0.1</v>
      </c>
      <c r="AA13" s="598"/>
      <c r="AB13" s="598"/>
      <c r="AC13" s="598"/>
      <c r="AD13" s="599">
        <v>15132</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1877715</v>
      </c>
      <c r="BH13" s="596"/>
      <c r="BI13" s="596"/>
      <c r="BJ13" s="596"/>
      <c r="BK13" s="596"/>
      <c r="BL13" s="596"/>
      <c r="BM13" s="596"/>
      <c r="BN13" s="597"/>
      <c r="BO13" s="598">
        <v>46.6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600551</v>
      </c>
      <c r="CS13" s="596"/>
      <c r="CT13" s="596"/>
      <c r="CU13" s="596"/>
      <c r="CV13" s="596"/>
      <c r="CW13" s="596"/>
      <c r="CX13" s="596"/>
      <c r="CY13" s="597"/>
      <c r="CZ13" s="598">
        <v>6</v>
      </c>
      <c r="DA13" s="598"/>
      <c r="DB13" s="598"/>
      <c r="DC13" s="598"/>
      <c r="DD13" s="604">
        <v>258542</v>
      </c>
      <c r="DE13" s="596"/>
      <c r="DF13" s="596"/>
      <c r="DG13" s="596"/>
      <c r="DH13" s="596"/>
      <c r="DI13" s="596"/>
      <c r="DJ13" s="596"/>
      <c r="DK13" s="596"/>
      <c r="DL13" s="596"/>
      <c r="DM13" s="596"/>
      <c r="DN13" s="596"/>
      <c r="DO13" s="596"/>
      <c r="DP13" s="597"/>
      <c r="DQ13" s="604">
        <v>496798</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101426</v>
      </c>
      <c r="BH14" s="596"/>
      <c r="BI14" s="596"/>
      <c r="BJ14" s="596"/>
      <c r="BK14" s="596"/>
      <c r="BL14" s="596"/>
      <c r="BM14" s="596"/>
      <c r="BN14" s="597"/>
      <c r="BO14" s="598">
        <v>2.5</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533654</v>
      </c>
      <c r="CS14" s="596"/>
      <c r="CT14" s="596"/>
      <c r="CU14" s="596"/>
      <c r="CV14" s="596"/>
      <c r="CW14" s="596"/>
      <c r="CX14" s="596"/>
      <c r="CY14" s="597"/>
      <c r="CZ14" s="598">
        <v>5.3</v>
      </c>
      <c r="DA14" s="598"/>
      <c r="DB14" s="598"/>
      <c r="DC14" s="598"/>
      <c r="DD14" s="604">
        <v>1271</v>
      </c>
      <c r="DE14" s="596"/>
      <c r="DF14" s="596"/>
      <c r="DG14" s="596"/>
      <c r="DH14" s="596"/>
      <c r="DI14" s="596"/>
      <c r="DJ14" s="596"/>
      <c r="DK14" s="596"/>
      <c r="DL14" s="596"/>
      <c r="DM14" s="596"/>
      <c r="DN14" s="596"/>
      <c r="DO14" s="596"/>
      <c r="DP14" s="597"/>
      <c r="DQ14" s="604">
        <v>453660</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22318</v>
      </c>
      <c r="S15" s="596"/>
      <c r="T15" s="596"/>
      <c r="U15" s="596"/>
      <c r="V15" s="596"/>
      <c r="W15" s="596"/>
      <c r="X15" s="596"/>
      <c r="Y15" s="597"/>
      <c r="Z15" s="598">
        <v>0.2</v>
      </c>
      <c r="AA15" s="598"/>
      <c r="AB15" s="598"/>
      <c r="AC15" s="598"/>
      <c r="AD15" s="599">
        <v>22318</v>
      </c>
      <c r="AE15" s="599"/>
      <c r="AF15" s="599"/>
      <c r="AG15" s="599"/>
      <c r="AH15" s="599"/>
      <c r="AI15" s="599"/>
      <c r="AJ15" s="599"/>
      <c r="AK15" s="599"/>
      <c r="AL15" s="600">
        <v>0.4</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220598</v>
      </c>
      <c r="BH15" s="596"/>
      <c r="BI15" s="596"/>
      <c r="BJ15" s="596"/>
      <c r="BK15" s="596"/>
      <c r="BL15" s="596"/>
      <c r="BM15" s="596"/>
      <c r="BN15" s="597"/>
      <c r="BO15" s="598">
        <v>5.5</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1316157</v>
      </c>
      <c r="CS15" s="596"/>
      <c r="CT15" s="596"/>
      <c r="CU15" s="596"/>
      <c r="CV15" s="596"/>
      <c r="CW15" s="596"/>
      <c r="CX15" s="596"/>
      <c r="CY15" s="597"/>
      <c r="CZ15" s="598">
        <v>13.1</v>
      </c>
      <c r="DA15" s="598"/>
      <c r="DB15" s="598"/>
      <c r="DC15" s="598"/>
      <c r="DD15" s="604">
        <v>135023</v>
      </c>
      <c r="DE15" s="596"/>
      <c r="DF15" s="596"/>
      <c r="DG15" s="596"/>
      <c r="DH15" s="596"/>
      <c r="DI15" s="596"/>
      <c r="DJ15" s="596"/>
      <c r="DK15" s="596"/>
      <c r="DL15" s="596"/>
      <c r="DM15" s="596"/>
      <c r="DN15" s="596"/>
      <c r="DO15" s="596"/>
      <c r="DP15" s="597"/>
      <c r="DQ15" s="604">
        <v>965681</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1684106</v>
      </c>
      <c r="S16" s="596"/>
      <c r="T16" s="596"/>
      <c r="U16" s="596"/>
      <c r="V16" s="596"/>
      <c r="W16" s="596"/>
      <c r="X16" s="596"/>
      <c r="Y16" s="597"/>
      <c r="Z16" s="598">
        <v>16</v>
      </c>
      <c r="AA16" s="598"/>
      <c r="AB16" s="598"/>
      <c r="AC16" s="598"/>
      <c r="AD16" s="599">
        <v>1523835</v>
      </c>
      <c r="AE16" s="599"/>
      <c r="AF16" s="599"/>
      <c r="AG16" s="599"/>
      <c r="AH16" s="599"/>
      <c r="AI16" s="599"/>
      <c r="AJ16" s="599"/>
      <c r="AK16" s="599"/>
      <c r="AL16" s="600">
        <v>24.1</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1523835</v>
      </c>
      <c r="S17" s="596"/>
      <c r="T17" s="596"/>
      <c r="U17" s="596"/>
      <c r="V17" s="596"/>
      <c r="W17" s="596"/>
      <c r="X17" s="596"/>
      <c r="Y17" s="597"/>
      <c r="Z17" s="598">
        <v>14.5</v>
      </c>
      <c r="AA17" s="598"/>
      <c r="AB17" s="598"/>
      <c r="AC17" s="598"/>
      <c r="AD17" s="599">
        <v>1523835</v>
      </c>
      <c r="AE17" s="599"/>
      <c r="AF17" s="599"/>
      <c r="AG17" s="599"/>
      <c r="AH17" s="599"/>
      <c r="AI17" s="599"/>
      <c r="AJ17" s="599"/>
      <c r="AK17" s="599"/>
      <c r="AL17" s="600">
        <v>24.1</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818531</v>
      </c>
      <c r="CS17" s="596"/>
      <c r="CT17" s="596"/>
      <c r="CU17" s="596"/>
      <c r="CV17" s="596"/>
      <c r="CW17" s="596"/>
      <c r="CX17" s="596"/>
      <c r="CY17" s="597"/>
      <c r="CZ17" s="598">
        <v>8.1999999999999993</v>
      </c>
      <c r="DA17" s="598"/>
      <c r="DB17" s="598"/>
      <c r="DC17" s="598"/>
      <c r="DD17" s="604" t="s">
        <v>112</v>
      </c>
      <c r="DE17" s="596"/>
      <c r="DF17" s="596"/>
      <c r="DG17" s="596"/>
      <c r="DH17" s="596"/>
      <c r="DI17" s="596"/>
      <c r="DJ17" s="596"/>
      <c r="DK17" s="596"/>
      <c r="DL17" s="596"/>
      <c r="DM17" s="596"/>
      <c r="DN17" s="596"/>
      <c r="DO17" s="596"/>
      <c r="DP17" s="597"/>
      <c r="DQ17" s="604">
        <v>807576</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160271</v>
      </c>
      <c r="S18" s="596"/>
      <c r="T18" s="596"/>
      <c r="U18" s="596"/>
      <c r="V18" s="596"/>
      <c r="W18" s="596"/>
      <c r="X18" s="596"/>
      <c r="Y18" s="597"/>
      <c r="Z18" s="598">
        <v>1.5</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6441328</v>
      </c>
      <c r="S20" s="596"/>
      <c r="T20" s="596"/>
      <c r="U20" s="596"/>
      <c r="V20" s="596"/>
      <c r="W20" s="596"/>
      <c r="X20" s="596"/>
      <c r="Y20" s="597"/>
      <c r="Z20" s="598">
        <v>61.3</v>
      </c>
      <c r="AA20" s="598"/>
      <c r="AB20" s="598"/>
      <c r="AC20" s="598"/>
      <c r="AD20" s="599">
        <v>6281057</v>
      </c>
      <c r="AE20" s="599"/>
      <c r="AF20" s="599"/>
      <c r="AG20" s="599"/>
      <c r="AH20" s="599"/>
      <c r="AI20" s="599"/>
      <c r="AJ20" s="599"/>
      <c r="AK20" s="599"/>
      <c r="AL20" s="600">
        <v>99.2</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10021620</v>
      </c>
      <c r="CS20" s="596"/>
      <c r="CT20" s="596"/>
      <c r="CU20" s="596"/>
      <c r="CV20" s="596"/>
      <c r="CW20" s="596"/>
      <c r="CX20" s="596"/>
      <c r="CY20" s="597"/>
      <c r="CZ20" s="598">
        <v>100</v>
      </c>
      <c r="DA20" s="598"/>
      <c r="DB20" s="598"/>
      <c r="DC20" s="598"/>
      <c r="DD20" s="604">
        <v>789546</v>
      </c>
      <c r="DE20" s="596"/>
      <c r="DF20" s="596"/>
      <c r="DG20" s="596"/>
      <c r="DH20" s="596"/>
      <c r="DI20" s="596"/>
      <c r="DJ20" s="596"/>
      <c r="DK20" s="596"/>
      <c r="DL20" s="596"/>
      <c r="DM20" s="596"/>
      <c r="DN20" s="596"/>
      <c r="DO20" s="596"/>
      <c r="DP20" s="597"/>
      <c r="DQ20" s="604">
        <v>6767806</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3743</v>
      </c>
      <c r="S21" s="596"/>
      <c r="T21" s="596"/>
      <c r="U21" s="596"/>
      <c r="V21" s="596"/>
      <c r="W21" s="596"/>
      <c r="X21" s="596"/>
      <c r="Y21" s="597"/>
      <c r="Z21" s="598">
        <v>0</v>
      </c>
      <c r="AA21" s="598"/>
      <c r="AB21" s="598"/>
      <c r="AC21" s="598"/>
      <c r="AD21" s="599">
        <v>3743</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32546</v>
      </c>
      <c r="S22" s="596"/>
      <c r="T22" s="596"/>
      <c r="U22" s="596"/>
      <c r="V22" s="596"/>
      <c r="W22" s="596"/>
      <c r="X22" s="596"/>
      <c r="Y22" s="597"/>
      <c r="Z22" s="598">
        <v>0.3</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293916</v>
      </c>
      <c r="S23" s="596"/>
      <c r="T23" s="596"/>
      <c r="U23" s="596"/>
      <c r="V23" s="596"/>
      <c r="W23" s="596"/>
      <c r="X23" s="596"/>
      <c r="Y23" s="597"/>
      <c r="Z23" s="598">
        <v>2.8</v>
      </c>
      <c r="AA23" s="598"/>
      <c r="AB23" s="598"/>
      <c r="AC23" s="598"/>
      <c r="AD23" s="599">
        <v>8777</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138134</v>
      </c>
      <c r="S24" s="596"/>
      <c r="T24" s="596"/>
      <c r="U24" s="596"/>
      <c r="V24" s="596"/>
      <c r="W24" s="596"/>
      <c r="X24" s="596"/>
      <c r="Y24" s="597"/>
      <c r="Z24" s="598">
        <v>1.3</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4839301</v>
      </c>
      <c r="CS24" s="585"/>
      <c r="CT24" s="585"/>
      <c r="CU24" s="585"/>
      <c r="CV24" s="585"/>
      <c r="CW24" s="585"/>
      <c r="CX24" s="585"/>
      <c r="CY24" s="586"/>
      <c r="CZ24" s="622">
        <v>48.3</v>
      </c>
      <c r="DA24" s="623"/>
      <c r="DB24" s="623"/>
      <c r="DC24" s="624"/>
      <c r="DD24" s="621">
        <v>2907069</v>
      </c>
      <c r="DE24" s="585"/>
      <c r="DF24" s="585"/>
      <c r="DG24" s="585"/>
      <c r="DH24" s="585"/>
      <c r="DI24" s="585"/>
      <c r="DJ24" s="585"/>
      <c r="DK24" s="586"/>
      <c r="DL24" s="621">
        <v>2903683</v>
      </c>
      <c r="DM24" s="585"/>
      <c r="DN24" s="585"/>
      <c r="DO24" s="585"/>
      <c r="DP24" s="585"/>
      <c r="DQ24" s="585"/>
      <c r="DR24" s="585"/>
      <c r="DS24" s="585"/>
      <c r="DT24" s="585"/>
      <c r="DU24" s="585"/>
      <c r="DV24" s="586"/>
      <c r="DW24" s="589">
        <v>42.8</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1404694</v>
      </c>
      <c r="S25" s="596"/>
      <c r="T25" s="596"/>
      <c r="U25" s="596"/>
      <c r="V25" s="596"/>
      <c r="W25" s="596"/>
      <c r="X25" s="596"/>
      <c r="Y25" s="597"/>
      <c r="Z25" s="598">
        <v>13.4</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1723206</v>
      </c>
      <c r="CS25" s="627"/>
      <c r="CT25" s="627"/>
      <c r="CU25" s="627"/>
      <c r="CV25" s="627"/>
      <c r="CW25" s="627"/>
      <c r="CX25" s="627"/>
      <c r="CY25" s="628"/>
      <c r="CZ25" s="629">
        <v>17.2</v>
      </c>
      <c r="DA25" s="630"/>
      <c r="DB25" s="630"/>
      <c r="DC25" s="631"/>
      <c r="DD25" s="604">
        <v>1552995</v>
      </c>
      <c r="DE25" s="627"/>
      <c r="DF25" s="627"/>
      <c r="DG25" s="627"/>
      <c r="DH25" s="627"/>
      <c r="DI25" s="627"/>
      <c r="DJ25" s="627"/>
      <c r="DK25" s="628"/>
      <c r="DL25" s="604">
        <v>1551262</v>
      </c>
      <c r="DM25" s="627"/>
      <c r="DN25" s="627"/>
      <c r="DO25" s="627"/>
      <c r="DP25" s="627"/>
      <c r="DQ25" s="627"/>
      <c r="DR25" s="627"/>
      <c r="DS25" s="627"/>
      <c r="DT25" s="627"/>
      <c r="DU25" s="627"/>
      <c r="DV25" s="628"/>
      <c r="DW25" s="600">
        <v>22.9</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1127102</v>
      </c>
      <c r="CS26" s="596"/>
      <c r="CT26" s="596"/>
      <c r="CU26" s="596"/>
      <c r="CV26" s="596"/>
      <c r="CW26" s="596"/>
      <c r="CX26" s="596"/>
      <c r="CY26" s="597"/>
      <c r="CZ26" s="629">
        <v>11.2</v>
      </c>
      <c r="DA26" s="630"/>
      <c r="DB26" s="630"/>
      <c r="DC26" s="631"/>
      <c r="DD26" s="604">
        <v>1035425</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812463</v>
      </c>
      <c r="S27" s="596"/>
      <c r="T27" s="596"/>
      <c r="U27" s="596"/>
      <c r="V27" s="596"/>
      <c r="W27" s="596"/>
      <c r="X27" s="596"/>
      <c r="Y27" s="597"/>
      <c r="Z27" s="598">
        <v>7.7</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4027477</v>
      </c>
      <c r="BH27" s="596"/>
      <c r="BI27" s="596"/>
      <c r="BJ27" s="596"/>
      <c r="BK27" s="596"/>
      <c r="BL27" s="596"/>
      <c r="BM27" s="596"/>
      <c r="BN27" s="597"/>
      <c r="BO27" s="598">
        <v>100</v>
      </c>
      <c r="BP27" s="598"/>
      <c r="BQ27" s="598"/>
      <c r="BR27" s="598"/>
      <c r="BS27" s="604">
        <v>26737</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2297575</v>
      </c>
      <c r="CS27" s="627"/>
      <c r="CT27" s="627"/>
      <c r="CU27" s="627"/>
      <c r="CV27" s="627"/>
      <c r="CW27" s="627"/>
      <c r="CX27" s="627"/>
      <c r="CY27" s="628"/>
      <c r="CZ27" s="629">
        <v>22.9</v>
      </c>
      <c r="DA27" s="630"/>
      <c r="DB27" s="630"/>
      <c r="DC27" s="631"/>
      <c r="DD27" s="604">
        <v>546509</v>
      </c>
      <c r="DE27" s="627"/>
      <c r="DF27" s="627"/>
      <c r="DG27" s="627"/>
      <c r="DH27" s="627"/>
      <c r="DI27" s="627"/>
      <c r="DJ27" s="627"/>
      <c r="DK27" s="628"/>
      <c r="DL27" s="604">
        <v>544856</v>
      </c>
      <c r="DM27" s="627"/>
      <c r="DN27" s="627"/>
      <c r="DO27" s="627"/>
      <c r="DP27" s="627"/>
      <c r="DQ27" s="627"/>
      <c r="DR27" s="627"/>
      <c r="DS27" s="627"/>
      <c r="DT27" s="627"/>
      <c r="DU27" s="627"/>
      <c r="DV27" s="628"/>
      <c r="DW27" s="600">
        <v>8</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21478</v>
      </c>
      <c r="S28" s="596"/>
      <c r="T28" s="596"/>
      <c r="U28" s="596"/>
      <c r="V28" s="596"/>
      <c r="W28" s="596"/>
      <c r="X28" s="596"/>
      <c r="Y28" s="597"/>
      <c r="Z28" s="598">
        <v>0.2</v>
      </c>
      <c r="AA28" s="598"/>
      <c r="AB28" s="598"/>
      <c r="AC28" s="598"/>
      <c r="AD28" s="599">
        <v>8284</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818520</v>
      </c>
      <c r="CS28" s="596"/>
      <c r="CT28" s="596"/>
      <c r="CU28" s="596"/>
      <c r="CV28" s="596"/>
      <c r="CW28" s="596"/>
      <c r="CX28" s="596"/>
      <c r="CY28" s="597"/>
      <c r="CZ28" s="629">
        <v>8.1999999999999993</v>
      </c>
      <c r="DA28" s="630"/>
      <c r="DB28" s="630"/>
      <c r="DC28" s="631"/>
      <c r="DD28" s="604">
        <v>807565</v>
      </c>
      <c r="DE28" s="596"/>
      <c r="DF28" s="596"/>
      <c r="DG28" s="596"/>
      <c r="DH28" s="596"/>
      <c r="DI28" s="596"/>
      <c r="DJ28" s="596"/>
      <c r="DK28" s="597"/>
      <c r="DL28" s="604">
        <v>807565</v>
      </c>
      <c r="DM28" s="596"/>
      <c r="DN28" s="596"/>
      <c r="DO28" s="596"/>
      <c r="DP28" s="596"/>
      <c r="DQ28" s="596"/>
      <c r="DR28" s="596"/>
      <c r="DS28" s="596"/>
      <c r="DT28" s="596"/>
      <c r="DU28" s="596"/>
      <c r="DV28" s="597"/>
      <c r="DW28" s="600">
        <v>11.9</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1450</v>
      </c>
      <c r="S29" s="596"/>
      <c r="T29" s="596"/>
      <c r="U29" s="596"/>
      <c r="V29" s="596"/>
      <c r="W29" s="596"/>
      <c r="X29" s="596"/>
      <c r="Y29" s="597"/>
      <c r="Z29" s="598">
        <v>0</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818520</v>
      </c>
      <c r="CS29" s="627"/>
      <c r="CT29" s="627"/>
      <c r="CU29" s="627"/>
      <c r="CV29" s="627"/>
      <c r="CW29" s="627"/>
      <c r="CX29" s="627"/>
      <c r="CY29" s="628"/>
      <c r="CZ29" s="629">
        <v>8.1999999999999993</v>
      </c>
      <c r="DA29" s="630"/>
      <c r="DB29" s="630"/>
      <c r="DC29" s="631"/>
      <c r="DD29" s="604">
        <v>807565</v>
      </c>
      <c r="DE29" s="627"/>
      <c r="DF29" s="627"/>
      <c r="DG29" s="627"/>
      <c r="DH29" s="627"/>
      <c r="DI29" s="627"/>
      <c r="DJ29" s="627"/>
      <c r="DK29" s="628"/>
      <c r="DL29" s="604">
        <v>807565</v>
      </c>
      <c r="DM29" s="627"/>
      <c r="DN29" s="627"/>
      <c r="DO29" s="627"/>
      <c r="DP29" s="627"/>
      <c r="DQ29" s="627"/>
      <c r="DR29" s="627"/>
      <c r="DS29" s="627"/>
      <c r="DT29" s="627"/>
      <c r="DU29" s="627"/>
      <c r="DV29" s="628"/>
      <c r="DW29" s="600">
        <v>11.9</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69000</v>
      </c>
      <c r="S30" s="596"/>
      <c r="T30" s="596"/>
      <c r="U30" s="596"/>
      <c r="V30" s="596"/>
      <c r="W30" s="596"/>
      <c r="X30" s="596"/>
      <c r="Y30" s="597"/>
      <c r="Z30" s="598">
        <v>0.7</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98.9</v>
      </c>
      <c r="BH30" s="654"/>
      <c r="BI30" s="654"/>
      <c r="BJ30" s="654"/>
      <c r="BK30" s="654"/>
      <c r="BL30" s="654"/>
      <c r="BM30" s="590">
        <v>96.3</v>
      </c>
      <c r="BN30" s="654"/>
      <c r="BO30" s="654"/>
      <c r="BP30" s="654"/>
      <c r="BQ30" s="655"/>
      <c r="BR30" s="653">
        <v>98.9</v>
      </c>
      <c r="BS30" s="654"/>
      <c r="BT30" s="654"/>
      <c r="BU30" s="654"/>
      <c r="BV30" s="654"/>
      <c r="BW30" s="654"/>
      <c r="BX30" s="590">
        <v>95.9</v>
      </c>
      <c r="BY30" s="654"/>
      <c r="BZ30" s="654"/>
      <c r="CA30" s="654"/>
      <c r="CB30" s="655"/>
      <c r="CD30" s="658"/>
      <c r="CE30" s="659"/>
      <c r="CF30" s="609" t="s">
        <v>293</v>
      </c>
      <c r="CG30" s="610"/>
      <c r="CH30" s="610"/>
      <c r="CI30" s="610"/>
      <c r="CJ30" s="610"/>
      <c r="CK30" s="610"/>
      <c r="CL30" s="610"/>
      <c r="CM30" s="610"/>
      <c r="CN30" s="610"/>
      <c r="CO30" s="610"/>
      <c r="CP30" s="610"/>
      <c r="CQ30" s="611"/>
      <c r="CR30" s="595">
        <v>740748</v>
      </c>
      <c r="CS30" s="596"/>
      <c r="CT30" s="596"/>
      <c r="CU30" s="596"/>
      <c r="CV30" s="596"/>
      <c r="CW30" s="596"/>
      <c r="CX30" s="596"/>
      <c r="CY30" s="597"/>
      <c r="CZ30" s="629">
        <v>7.4</v>
      </c>
      <c r="DA30" s="630"/>
      <c r="DB30" s="630"/>
      <c r="DC30" s="631"/>
      <c r="DD30" s="604">
        <v>731082</v>
      </c>
      <c r="DE30" s="596"/>
      <c r="DF30" s="596"/>
      <c r="DG30" s="596"/>
      <c r="DH30" s="596"/>
      <c r="DI30" s="596"/>
      <c r="DJ30" s="596"/>
      <c r="DK30" s="597"/>
      <c r="DL30" s="604">
        <v>731082</v>
      </c>
      <c r="DM30" s="596"/>
      <c r="DN30" s="596"/>
      <c r="DO30" s="596"/>
      <c r="DP30" s="596"/>
      <c r="DQ30" s="596"/>
      <c r="DR30" s="596"/>
      <c r="DS30" s="596"/>
      <c r="DT30" s="596"/>
      <c r="DU30" s="596"/>
      <c r="DV30" s="597"/>
      <c r="DW30" s="600">
        <v>10.8</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364474</v>
      </c>
      <c r="S31" s="596"/>
      <c r="T31" s="596"/>
      <c r="U31" s="596"/>
      <c r="V31" s="596"/>
      <c r="W31" s="596"/>
      <c r="X31" s="596"/>
      <c r="Y31" s="597"/>
      <c r="Z31" s="598">
        <v>3.5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98.9</v>
      </c>
      <c r="BH31" s="627"/>
      <c r="BI31" s="627"/>
      <c r="BJ31" s="627"/>
      <c r="BK31" s="627"/>
      <c r="BL31" s="627"/>
      <c r="BM31" s="601">
        <v>96.6</v>
      </c>
      <c r="BN31" s="651"/>
      <c r="BO31" s="651"/>
      <c r="BP31" s="651"/>
      <c r="BQ31" s="652"/>
      <c r="BR31" s="650">
        <v>98.9</v>
      </c>
      <c r="BS31" s="627"/>
      <c r="BT31" s="627"/>
      <c r="BU31" s="627"/>
      <c r="BV31" s="627"/>
      <c r="BW31" s="627"/>
      <c r="BX31" s="601">
        <v>96.3</v>
      </c>
      <c r="BY31" s="651"/>
      <c r="BZ31" s="651"/>
      <c r="CA31" s="651"/>
      <c r="CB31" s="652"/>
      <c r="CD31" s="658"/>
      <c r="CE31" s="659"/>
      <c r="CF31" s="609" t="s">
        <v>297</v>
      </c>
      <c r="CG31" s="610"/>
      <c r="CH31" s="610"/>
      <c r="CI31" s="610"/>
      <c r="CJ31" s="610"/>
      <c r="CK31" s="610"/>
      <c r="CL31" s="610"/>
      <c r="CM31" s="610"/>
      <c r="CN31" s="610"/>
      <c r="CO31" s="610"/>
      <c r="CP31" s="610"/>
      <c r="CQ31" s="611"/>
      <c r="CR31" s="595">
        <v>77772</v>
      </c>
      <c r="CS31" s="627"/>
      <c r="CT31" s="627"/>
      <c r="CU31" s="627"/>
      <c r="CV31" s="627"/>
      <c r="CW31" s="627"/>
      <c r="CX31" s="627"/>
      <c r="CY31" s="628"/>
      <c r="CZ31" s="629">
        <v>0.8</v>
      </c>
      <c r="DA31" s="630"/>
      <c r="DB31" s="630"/>
      <c r="DC31" s="631"/>
      <c r="DD31" s="604">
        <v>76483</v>
      </c>
      <c r="DE31" s="627"/>
      <c r="DF31" s="627"/>
      <c r="DG31" s="627"/>
      <c r="DH31" s="627"/>
      <c r="DI31" s="627"/>
      <c r="DJ31" s="627"/>
      <c r="DK31" s="628"/>
      <c r="DL31" s="604">
        <v>76483</v>
      </c>
      <c r="DM31" s="627"/>
      <c r="DN31" s="627"/>
      <c r="DO31" s="627"/>
      <c r="DP31" s="627"/>
      <c r="DQ31" s="627"/>
      <c r="DR31" s="627"/>
      <c r="DS31" s="627"/>
      <c r="DT31" s="627"/>
      <c r="DU31" s="627"/>
      <c r="DV31" s="628"/>
      <c r="DW31" s="600">
        <v>1.1000000000000001</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295879</v>
      </c>
      <c r="S32" s="596"/>
      <c r="T32" s="596"/>
      <c r="U32" s="596"/>
      <c r="V32" s="596"/>
      <c r="W32" s="596"/>
      <c r="X32" s="596"/>
      <c r="Y32" s="597"/>
      <c r="Z32" s="598">
        <v>2.8</v>
      </c>
      <c r="AA32" s="598"/>
      <c r="AB32" s="598"/>
      <c r="AC32" s="598"/>
      <c r="AD32" s="599">
        <v>27672</v>
      </c>
      <c r="AE32" s="599"/>
      <c r="AF32" s="599"/>
      <c r="AG32" s="599"/>
      <c r="AH32" s="599"/>
      <c r="AI32" s="599"/>
      <c r="AJ32" s="599"/>
      <c r="AK32" s="599"/>
      <c r="AL32" s="600">
        <v>0.4</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98.8</v>
      </c>
      <c r="BH32" s="663"/>
      <c r="BI32" s="663"/>
      <c r="BJ32" s="663"/>
      <c r="BK32" s="663"/>
      <c r="BL32" s="663"/>
      <c r="BM32" s="664">
        <v>95.9</v>
      </c>
      <c r="BN32" s="663"/>
      <c r="BO32" s="663"/>
      <c r="BP32" s="663"/>
      <c r="BQ32" s="665"/>
      <c r="BR32" s="662">
        <v>98.7</v>
      </c>
      <c r="BS32" s="663"/>
      <c r="BT32" s="663"/>
      <c r="BU32" s="663"/>
      <c r="BV32" s="663"/>
      <c r="BW32" s="663"/>
      <c r="BX32" s="664">
        <v>95.3</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628568</v>
      </c>
      <c r="S33" s="596"/>
      <c r="T33" s="596"/>
      <c r="U33" s="596"/>
      <c r="V33" s="596"/>
      <c r="W33" s="596"/>
      <c r="X33" s="596"/>
      <c r="Y33" s="597"/>
      <c r="Z33" s="598">
        <v>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4392773</v>
      </c>
      <c r="CS33" s="627"/>
      <c r="CT33" s="627"/>
      <c r="CU33" s="627"/>
      <c r="CV33" s="627"/>
      <c r="CW33" s="627"/>
      <c r="CX33" s="627"/>
      <c r="CY33" s="628"/>
      <c r="CZ33" s="629">
        <v>43.8</v>
      </c>
      <c r="DA33" s="630"/>
      <c r="DB33" s="630"/>
      <c r="DC33" s="631"/>
      <c r="DD33" s="604">
        <v>3432872</v>
      </c>
      <c r="DE33" s="627"/>
      <c r="DF33" s="627"/>
      <c r="DG33" s="627"/>
      <c r="DH33" s="627"/>
      <c r="DI33" s="627"/>
      <c r="DJ33" s="627"/>
      <c r="DK33" s="628"/>
      <c r="DL33" s="604">
        <v>2727272</v>
      </c>
      <c r="DM33" s="627"/>
      <c r="DN33" s="627"/>
      <c r="DO33" s="627"/>
      <c r="DP33" s="627"/>
      <c r="DQ33" s="627"/>
      <c r="DR33" s="627"/>
      <c r="DS33" s="627"/>
      <c r="DT33" s="627"/>
      <c r="DU33" s="627"/>
      <c r="DV33" s="628"/>
      <c r="DW33" s="600">
        <v>40.200000000000003</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1859427</v>
      </c>
      <c r="CS34" s="596"/>
      <c r="CT34" s="596"/>
      <c r="CU34" s="596"/>
      <c r="CV34" s="596"/>
      <c r="CW34" s="596"/>
      <c r="CX34" s="596"/>
      <c r="CY34" s="597"/>
      <c r="CZ34" s="629">
        <v>18.600000000000001</v>
      </c>
      <c r="DA34" s="630"/>
      <c r="DB34" s="630"/>
      <c r="DC34" s="631"/>
      <c r="DD34" s="604">
        <v>1257663</v>
      </c>
      <c r="DE34" s="596"/>
      <c r="DF34" s="596"/>
      <c r="DG34" s="596"/>
      <c r="DH34" s="596"/>
      <c r="DI34" s="596"/>
      <c r="DJ34" s="596"/>
      <c r="DK34" s="597"/>
      <c r="DL34" s="604">
        <v>1160373</v>
      </c>
      <c r="DM34" s="596"/>
      <c r="DN34" s="596"/>
      <c r="DO34" s="596"/>
      <c r="DP34" s="596"/>
      <c r="DQ34" s="596"/>
      <c r="DR34" s="596"/>
      <c r="DS34" s="596"/>
      <c r="DT34" s="596"/>
      <c r="DU34" s="596"/>
      <c r="DV34" s="597"/>
      <c r="DW34" s="600">
        <v>17.100000000000001</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453368</v>
      </c>
      <c r="S35" s="596"/>
      <c r="T35" s="596"/>
      <c r="U35" s="596"/>
      <c r="V35" s="596"/>
      <c r="W35" s="596"/>
      <c r="X35" s="596"/>
      <c r="Y35" s="597"/>
      <c r="Z35" s="598">
        <v>4.3</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1147448</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93357</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59786</v>
      </c>
      <c r="CS35" s="627"/>
      <c r="CT35" s="627"/>
      <c r="CU35" s="627"/>
      <c r="CV35" s="627"/>
      <c r="CW35" s="627"/>
      <c r="CX35" s="627"/>
      <c r="CY35" s="628"/>
      <c r="CZ35" s="629">
        <v>0.6</v>
      </c>
      <c r="DA35" s="630"/>
      <c r="DB35" s="630"/>
      <c r="DC35" s="631"/>
      <c r="DD35" s="604">
        <v>38141</v>
      </c>
      <c r="DE35" s="627"/>
      <c r="DF35" s="627"/>
      <c r="DG35" s="627"/>
      <c r="DH35" s="627"/>
      <c r="DI35" s="627"/>
      <c r="DJ35" s="627"/>
      <c r="DK35" s="628"/>
      <c r="DL35" s="604">
        <v>38141</v>
      </c>
      <c r="DM35" s="627"/>
      <c r="DN35" s="627"/>
      <c r="DO35" s="627"/>
      <c r="DP35" s="627"/>
      <c r="DQ35" s="627"/>
      <c r="DR35" s="627"/>
      <c r="DS35" s="627"/>
      <c r="DT35" s="627"/>
      <c r="DU35" s="627"/>
      <c r="DV35" s="628"/>
      <c r="DW35" s="600">
        <v>0.6</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10507673</v>
      </c>
      <c r="S36" s="668"/>
      <c r="T36" s="668"/>
      <c r="U36" s="668"/>
      <c r="V36" s="668"/>
      <c r="W36" s="668"/>
      <c r="X36" s="668"/>
      <c r="Y36" s="669"/>
      <c r="Z36" s="670">
        <v>100</v>
      </c>
      <c r="AA36" s="670"/>
      <c r="AB36" s="670"/>
      <c r="AC36" s="670"/>
      <c r="AD36" s="671">
        <v>6329533</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200000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35343</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848942</v>
      </c>
      <c r="CS36" s="596"/>
      <c r="CT36" s="596"/>
      <c r="CU36" s="596"/>
      <c r="CV36" s="596"/>
      <c r="CW36" s="596"/>
      <c r="CX36" s="596"/>
      <c r="CY36" s="597"/>
      <c r="CZ36" s="629">
        <v>8.5</v>
      </c>
      <c r="DA36" s="630"/>
      <c r="DB36" s="630"/>
      <c r="DC36" s="631"/>
      <c r="DD36" s="604">
        <v>710777</v>
      </c>
      <c r="DE36" s="596"/>
      <c r="DF36" s="596"/>
      <c r="DG36" s="596"/>
      <c r="DH36" s="596"/>
      <c r="DI36" s="596"/>
      <c r="DJ36" s="596"/>
      <c r="DK36" s="597"/>
      <c r="DL36" s="604">
        <v>648248</v>
      </c>
      <c r="DM36" s="596"/>
      <c r="DN36" s="596"/>
      <c r="DO36" s="596"/>
      <c r="DP36" s="596"/>
      <c r="DQ36" s="596"/>
      <c r="DR36" s="596"/>
      <c r="DS36" s="596"/>
      <c r="DT36" s="596"/>
      <c r="DU36" s="596"/>
      <c r="DV36" s="597"/>
      <c r="DW36" s="600">
        <v>9.6</v>
      </c>
      <c r="DX36" s="625"/>
      <c r="DY36" s="625"/>
      <c r="DZ36" s="625"/>
      <c r="EA36" s="625"/>
      <c r="EB36" s="625"/>
      <c r="EC36" s="626"/>
    </row>
    <row r="37" spans="2:133" ht="11.25" customHeight="1">
      <c r="AQ37" s="674" t="s">
        <v>315</v>
      </c>
      <c r="AR37" s="675"/>
      <c r="AS37" s="675"/>
      <c r="AT37" s="675"/>
      <c r="AU37" s="675"/>
      <c r="AV37" s="675"/>
      <c r="AW37" s="675"/>
      <c r="AX37" s="675"/>
      <c r="AY37" s="676"/>
      <c r="AZ37" s="595" t="s">
        <v>316</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4281</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548393</v>
      </c>
      <c r="CS37" s="627"/>
      <c r="CT37" s="627"/>
      <c r="CU37" s="627"/>
      <c r="CV37" s="627"/>
      <c r="CW37" s="627"/>
      <c r="CX37" s="627"/>
      <c r="CY37" s="628"/>
      <c r="CZ37" s="629">
        <v>5.5</v>
      </c>
      <c r="DA37" s="630"/>
      <c r="DB37" s="630"/>
      <c r="DC37" s="631"/>
      <c r="DD37" s="604">
        <v>468793</v>
      </c>
      <c r="DE37" s="627"/>
      <c r="DF37" s="627"/>
      <c r="DG37" s="627"/>
      <c r="DH37" s="627"/>
      <c r="DI37" s="627"/>
      <c r="DJ37" s="627"/>
      <c r="DK37" s="628"/>
      <c r="DL37" s="604">
        <v>468751</v>
      </c>
      <c r="DM37" s="627"/>
      <c r="DN37" s="627"/>
      <c r="DO37" s="627"/>
      <c r="DP37" s="627"/>
      <c r="DQ37" s="627"/>
      <c r="DR37" s="627"/>
      <c r="DS37" s="627"/>
      <c r="DT37" s="627"/>
      <c r="DU37" s="627"/>
      <c r="DV37" s="628"/>
      <c r="DW37" s="600">
        <v>6.9</v>
      </c>
      <c r="DX37" s="625"/>
      <c r="DY37" s="625"/>
      <c r="DZ37" s="625"/>
      <c r="EA37" s="625"/>
      <c r="EB37" s="625"/>
      <c r="EC37" s="626"/>
    </row>
    <row r="38" spans="2:133" ht="11.25" customHeight="1">
      <c r="AQ38" s="674" t="s">
        <v>319</v>
      </c>
      <c r="AR38" s="675"/>
      <c r="AS38" s="675"/>
      <c r="AT38" s="675"/>
      <c r="AU38" s="675"/>
      <c r="AV38" s="675"/>
      <c r="AW38" s="675"/>
      <c r="AX38" s="675"/>
      <c r="AY38" s="676"/>
      <c r="AZ38" s="595" t="s">
        <v>320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7372</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1147448</v>
      </c>
      <c r="CS38" s="596"/>
      <c r="CT38" s="596"/>
      <c r="CU38" s="596"/>
      <c r="CV38" s="596"/>
      <c r="CW38" s="596"/>
      <c r="CX38" s="596"/>
      <c r="CY38" s="597"/>
      <c r="CZ38" s="629">
        <v>11.4</v>
      </c>
      <c r="DA38" s="630"/>
      <c r="DB38" s="630"/>
      <c r="DC38" s="631"/>
      <c r="DD38" s="604">
        <v>952763</v>
      </c>
      <c r="DE38" s="596"/>
      <c r="DF38" s="596"/>
      <c r="DG38" s="596"/>
      <c r="DH38" s="596"/>
      <c r="DI38" s="596"/>
      <c r="DJ38" s="596"/>
      <c r="DK38" s="597"/>
      <c r="DL38" s="604">
        <v>880180</v>
      </c>
      <c r="DM38" s="596"/>
      <c r="DN38" s="596"/>
      <c r="DO38" s="596"/>
      <c r="DP38" s="596"/>
      <c r="DQ38" s="596"/>
      <c r="DR38" s="596"/>
      <c r="DS38" s="596"/>
      <c r="DT38" s="596"/>
      <c r="DU38" s="596"/>
      <c r="DV38" s="597"/>
      <c r="DW38" s="600">
        <v>13</v>
      </c>
      <c r="DX38" s="625"/>
      <c r="DY38" s="625"/>
      <c r="DZ38" s="625"/>
      <c r="EA38" s="625"/>
      <c r="EB38" s="625"/>
      <c r="EC38" s="626"/>
    </row>
    <row r="39" spans="2:133" ht="11.25" customHeight="1">
      <c r="AQ39" s="674" t="s">
        <v>323</v>
      </c>
      <c r="AR39" s="675"/>
      <c r="AS39" s="675"/>
      <c r="AT39" s="675"/>
      <c r="AU39" s="675"/>
      <c r="AV39" s="675"/>
      <c r="AW39" s="675"/>
      <c r="AX39" s="675"/>
      <c r="AY39" s="676"/>
      <c r="AZ39" s="595" t="s">
        <v>320</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85</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476840</v>
      </c>
      <c r="CS39" s="627"/>
      <c r="CT39" s="627"/>
      <c r="CU39" s="627"/>
      <c r="CV39" s="627"/>
      <c r="CW39" s="627"/>
      <c r="CX39" s="627"/>
      <c r="CY39" s="628"/>
      <c r="CZ39" s="629">
        <v>4.8</v>
      </c>
      <c r="DA39" s="630"/>
      <c r="DB39" s="630"/>
      <c r="DC39" s="631"/>
      <c r="DD39" s="604">
        <v>473198</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277592</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122</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330</v>
      </c>
      <c r="CS40" s="596"/>
      <c r="CT40" s="596"/>
      <c r="CU40" s="596"/>
      <c r="CV40" s="596"/>
      <c r="CW40" s="596"/>
      <c r="CX40" s="596"/>
      <c r="CY40" s="597"/>
      <c r="CZ40" s="629">
        <v>0</v>
      </c>
      <c r="DA40" s="630"/>
      <c r="DB40" s="630"/>
      <c r="DC40" s="631"/>
      <c r="DD40" s="604">
        <v>330</v>
      </c>
      <c r="DE40" s="596"/>
      <c r="DF40" s="596"/>
      <c r="DG40" s="596"/>
      <c r="DH40" s="596"/>
      <c r="DI40" s="596"/>
      <c r="DJ40" s="596"/>
      <c r="DK40" s="597"/>
      <c r="DL40" s="604">
        <v>330</v>
      </c>
      <c r="DM40" s="596"/>
      <c r="DN40" s="596"/>
      <c r="DO40" s="596"/>
      <c r="DP40" s="596"/>
      <c r="DQ40" s="596"/>
      <c r="DR40" s="596"/>
      <c r="DS40" s="596"/>
      <c r="DT40" s="596"/>
      <c r="DU40" s="596"/>
      <c r="DV40" s="597"/>
      <c r="DW40" s="600">
        <v>0</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669856</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315</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316</v>
      </c>
      <c r="CS41" s="627"/>
      <c r="CT41" s="627"/>
      <c r="CU41" s="627"/>
      <c r="CV41" s="627"/>
      <c r="CW41" s="627"/>
      <c r="CX41" s="627"/>
      <c r="CY41" s="628"/>
      <c r="CZ41" s="629" t="s">
        <v>316</v>
      </c>
      <c r="DA41" s="630"/>
      <c r="DB41" s="630"/>
      <c r="DC41" s="631"/>
      <c r="DD41" s="604" t="s">
        <v>316</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789546</v>
      </c>
      <c r="CS42" s="596"/>
      <c r="CT42" s="596"/>
      <c r="CU42" s="596"/>
      <c r="CV42" s="596"/>
      <c r="CW42" s="596"/>
      <c r="CX42" s="596"/>
      <c r="CY42" s="597"/>
      <c r="CZ42" s="629">
        <v>7.9</v>
      </c>
      <c r="DA42" s="678"/>
      <c r="DB42" s="678"/>
      <c r="DC42" s="679"/>
      <c r="DD42" s="604">
        <v>427865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41931</v>
      </c>
      <c r="CS43" s="627"/>
      <c r="CT43" s="627"/>
      <c r="CU43" s="627"/>
      <c r="CV43" s="627"/>
      <c r="CW43" s="627"/>
      <c r="CX43" s="627"/>
      <c r="CY43" s="628"/>
      <c r="CZ43" s="629">
        <v>0.4</v>
      </c>
      <c r="DA43" s="630"/>
      <c r="DB43" s="630"/>
      <c r="DC43" s="631"/>
      <c r="DD43" s="604">
        <v>41931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789546</v>
      </c>
      <c r="CS44" s="596"/>
      <c r="CT44" s="596"/>
      <c r="CU44" s="596"/>
      <c r="CV44" s="596"/>
      <c r="CW44" s="596"/>
      <c r="CX44" s="596"/>
      <c r="CY44" s="597"/>
      <c r="CZ44" s="629">
        <v>7.9</v>
      </c>
      <c r="DA44" s="678"/>
      <c r="DB44" s="678"/>
      <c r="DC44" s="679"/>
      <c r="DD44" s="604">
        <v>427865</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331519</v>
      </c>
      <c r="CS45" s="627"/>
      <c r="CT45" s="627"/>
      <c r="CU45" s="627"/>
      <c r="CV45" s="627"/>
      <c r="CW45" s="627"/>
      <c r="CX45" s="627"/>
      <c r="CY45" s="628"/>
      <c r="CZ45" s="629">
        <v>3.3</v>
      </c>
      <c r="DA45" s="630"/>
      <c r="DB45" s="630"/>
      <c r="DC45" s="631"/>
      <c r="DD45" s="604">
        <v>82439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410006</v>
      </c>
      <c r="CS46" s="596"/>
      <c r="CT46" s="596"/>
      <c r="CU46" s="596"/>
      <c r="CV46" s="596"/>
      <c r="CW46" s="596"/>
      <c r="CX46" s="596"/>
      <c r="CY46" s="597"/>
      <c r="CZ46" s="629">
        <v>4.0999999999999996</v>
      </c>
      <c r="DA46" s="678"/>
      <c r="DB46" s="678"/>
      <c r="DC46" s="679"/>
      <c r="DD46" s="604">
        <v>339305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10021620</v>
      </c>
      <c r="CS49" s="663"/>
      <c r="CT49" s="663"/>
      <c r="CU49" s="663"/>
      <c r="CV49" s="663"/>
      <c r="CW49" s="663"/>
      <c r="CX49" s="663"/>
      <c r="CY49" s="690"/>
      <c r="CZ49" s="691">
        <v>100</v>
      </c>
      <c r="DA49" s="692"/>
      <c r="DB49" s="692"/>
      <c r="DC49" s="693"/>
      <c r="DD49" s="694">
        <v>6767806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10508</v>
      </c>
      <c r="R7" s="725"/>
      <c r="S7" s="725"/>
      <c r="T7" s="725"/>
      <c r="U7" s="725"/>
      <c r="V7" s="725">
        <v>10022</v>
      </c>
      <c r="W7" s="725"/>
      <c r="X7" s="725"/>
      <c r="Y7" s="725"/>
      <c r="Z7" s="725"/>
      <c r="AA7" s="725">
        <v>486</v>
      </c>
      <c r="AB7" s="725"/>
      <c r="AC7" s="725"/>
      <c r="AD7" s="725"/>
      <c r="AE7" s="726"/>
      <c r="AF7" s="727">
        <v>336</v>
      </c>
      <c r="AG7" s="728"/>
      <c r="AH7" s="728"/>
      <c r="AI7" s="728"/>
      <c r="AJ7" s="729"/>
      <c r="AK7" s="764" t="s">
        <v>543</v>
      </c>
      <c r="AL7" s="765"/>
      <c r="AM7" s="765"/>
      <c r="AN7" s="765"/>
      <c r="AO7" s="765"/>
      <c r="AP7" s="765">
        <v>8083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538</v>
      </c>
      <c r="BT7" s="769"/>
      <c r="BU7" s="769"/>
      <c r="BV7" s="769"/>
      <c r="BW7" s="769"/>
      <c r="BX7" s="769"/>
      <c r="BY7" s="769"/>
      <c r="BZ7" s="769"/>
      <c r="CA7" s="769"/>
      <c r="CB7" s="769"/>
      <c r="CC7" s="769"/>
      <c r="CD7" s="769"/>
      <c r="CE7" s="769"/>
      <c r="CF7" s="769"/>
      <c r="CG7" s="770"/>
      <c r="CH7" s="761">
        <v>88</v>
      </c>
      <c r="CI7" s="762"/>
      <c r="CJ7" s="762"/>
      <c r="CK7" s="762"/>
      <c r="CL7" s="763"/>
      <c r="CM7" s="761">
        <v>437</v>
      </c>
      <c r="CN7" s="762"/>
      <c r="CO7" s="762"/>
      <c r="CP7" s="762"/>
      <c r="CQ7" s="763"/>
      <c r="CR7" s="761">
        <v>10</v>
      </c>
      <c r="CS7" s="762"/>
      <c r="CT7" s="762"/>
      <c r="CU7" s="762"/>
      <c r="CV7" s="763"/>
      <c r="CW7" s="761" t="s">
        <v>542</v>
      </c>
      <c r="CX7" s="762"/>
      <c r="CY7" s="762"/>
      <c r="CZ7" s="762"/>
      <c r="DA7" s="763"/>
      <c r="DB7" s="761" t="s">
        <v>543</v>
      </c>
      <c r="DC7" s="762"/>
      <c r="DD7" s="762"/>
      <c r="DE7" s="762"/>
      <c r="DF7" s="763"/>
      <c r="DG7" s="761" t="s">
        <v>543</v>
      </c>
      <c r="DH7" s="762"/>
      <c r="DI7" s="762"/>
      <c r="DJ7" s="762"/>
      <c r="DK7" s="763"/>
      <c r="DL7" s="761" t="s">
        <v>543</v>
      </c>
      <c r="DM7" s="762"/>
      <c r="DN7" s="762"/>
      <c r="DO7" s="762"/>
      <c r="DP7" s="763"/>
      <c r="DQ7" s="761" t="s">
        <v>543</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539</v>
      </c>
      <c r="BT8" s="759"/>
      <c r="BU8" s="759"/>
      <c r="BV8" s="759"/>
      <c r="BW8" s="759"/>
      <c r="BX8" s="759"/>
      <c r="BY8" s="759"/>
      <c r="BZ8" s="759"/>
      <c r="CA8" s="759"/>
      <c r="CB8" s="759"/>
      <c r="CC8" s="759"/>
      <c r="CD8" s="759"/>
      <c r="CE8" s="759"/>
      <c r="CF8" s="759"/>
      <c r="CG8" s="760"/>
      <c r="CH8" s="771">
        <v>0</v>
      </c>
      <c r="CI8" s="772"/>
      <c r="CJ8" s="772"/>
      <c r="CK8" s="772"/>
      <c r="CL8" s="773"/>
      <c r="CM8" s="771">
        <v>27</v>
      </c>
      <c r="CN8" s="772"/>
      <c r="CO8" s="772"/>
      <c r="CP8" s="772"/>
      <c r="CQ8" s="773"/>
      <c r="CR8" s="771">
        <v>14</v>
      </c>
      <c r="CS8" s="772"/>
      <c r="CT8" s="772"/>
      <c r="CU8" s="772"/>
      <c r="CV8" s="773"/>
      <c r="CW8" s="771" t="s">
        <v>543</v>
      </c>
      <c r="CX8" s="772"/>
      <c r="CY8" s="772"/>
      <c r="CZ8" s="772"/>
      <c r="DA8" s="773"/>
      <c r="DB8" s="771" t="s">
        <v>543</v>
      </c>
      <c r="DC8" s="772"/>
      <c r="DD8" s="772"/>
      <c r="DE8" s="772"/>
      <c r="DF8" s="773"/>
      <c r="DG8" s="771" t="s">
        <v>543</v>
      </c>
      <c r="DH8" s="772"/>
      <c r="DI8" s="772"/>
      <c r="DJ8" s="772"/>
      <c r="DK8" s="773"/>
      <c r="DL8" s="771" t="s">
        <v>543</v>
      </c>
      <c r="DM8" s="772"/>
      <c r="DN8" s="772"/>
      <c r="DO8" s="772"/>
      <c r="DP8" s="773"/>
      <c r="DQ8" s="771" t="s">
        <v>543</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10508</v>
      </c>
      <c r="R23" s="784"/>
      <c r="S23" s="784"/>
      <c r="T23" s="784"/>
      <c r="U23" s="784"/>
      <c r="V23" s="784">
        <v>10022</v>
      </c>
      <c r="W23" s="784"/>
      <c r="X23" s="784"/>
      <c r="Y23" s="784"/>
      <c r="Z23" s="784"/>
      <c r="AA23" s="784">
        <v>486</v>
      </c>
      <c r="AB23" s="784"/>
      <c r="AC23" s="784"/>
      <c r="AD23" s="784"/>
      <c r="AE23" s="785"/>
      <c r="AF23" s="786">
        <v>336</v>
      </c>
      <c r="AG23" s="784"/>
      <c r="AH23" s="784"/>
      <c r="AI23" s="784"/>
      <c r="AJ23" s="787"/>
      <c r="AK23" s="788"/>
      <c r="AL23" s="789"/>
      <c r="AM23" s="789"/>
      <c r="AN23" s="789"/>
      <c r="AO23" s="789"/>
      <c r="AP23" s="784">
        <v>8083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4002</v>
      </c>
      <c r="R28" s="813"/>
      <c r="S28" s="813"/>
      <c r="T28" s="813"/>
      <c r="U28" s="813"/>
      <c r="V28" s="813">
        <v>3909</v>
      </c>
      <c r="W28" s="813"/>
      <c r="X28" s="813"/>
      <c r="Y28" s="813"/>
      <c r="Z28" s="813"/>
      <c r="AA28" s="813">
        <v>93</v>
      </c>
      <c r="AB28" s="813"/>
      <c r="AC28" s="813"/>
      <c r="AD28" s="813"/>
      <c r="AE28" s="814"/>
      <c r="AF28" s="815">
        <v>93</v>
      </c>
      <c r="AG28" s="813"/>
      <c r="AH28" s="813"/>
      <c r="AI28" s="813"/>
      <c r="AJ28" s="816"/>
      <c r="AK28" s="817">
        <v>278</v>
      </c>
      <c r="AL28" s="808"/>
      <c r="AM28" s="808"/>
      <c r="AN28" s="808"/>
      <c r="AO28" s="808"/>
      <c r="AP28" s="808" t="s">
        <v>542</v>
      </c>
      <c r="AQ28" s="808"/>
      <c r="AR28" s="808"/>
      <c r="AS28" s="808"/>
      <c r="AT28" s="808"/>
      <c r="AU28" s="808" t="s">
        <v>542</v>
      </c>
      <c r="AV28" s="808"/>
      <c r="AW28" s="808"/>
      <c r="AX28" s="808"/>
      <c r="AY28" s="808"/>
      <c r="AZ28" s="809" t="s">
        <v>551</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2447</v>
      </c>
      <c r="R29" s="749"/>
      <c r="S29" s="749"/>
      <c r="T29" s="749"/>
      <c r="U29" s="749"/>
      <c r="V29" s="749">
        <v>2388</v>
      </c>
      <c r="W29" s="749"/>
      <c r="X29" s="749"/>
      <c r="Y29" s="749"/>
      <c r="Z29" s="749"/>
      <c r="AA29" s="749">
        <v>59</v>
      </c>
      <c r="AB29" s="749"/>
      <c r="AC29" s="749"/>
      <c r="AD29" s="749"/>
      <c r="AE29" s="750"/>
      <c r="AF29" s="751">
        <v>59</v>
      </c>
      <c r="AG29" s="752"/>
      <c r="AH29" s="752"/>
      <c r="AI29" s="752"/>
      <c r="AJ29" s="753"/>
      <c r="AK29" s="820">
        <v>361</v>
      </c>
      <c r="AL29" s="821"/>
      <c r="AM29" s="821"/>
      <c r="AN29" s="821"/>
      <c r="AO29" s="821"/>
      <c r="AP29" s="821">
        <v>190</v>
      </c>
      <c r="AQ29" s="821"/>
      <c r="AR29" s="821"/>
      <c r="AS29" s="821"/>
      <c r="AT29" s="821"/>
      <c r="AU29" s="821" t="s">
        <v>542</v>
      </c>
      <c r="AV29" s="821"/>
      <c r="AW29" s="821"/>
      <c r="AX29" s="821"/>
      <c r="AY29" s="821"/>
      <c r="AZ29" s="822" t="s">
        <v>542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302</v>
      </c>
      <c r="R30" s="749"/>
      <c r="S30" s="749"/>
      <c r="T30" s="749"/>
      <c r="U30" s="749"/>
      <c r="V30" s="749">
        <v>292</v>
      </c>
      <c r="W30" s="749"/>
      <c r="X30" s="749"/>
      <c r="Y30" s="749"/>
      <c r="Z30" s="749"/>
      <c r="AA30" s="749">
        <v>10</v>
      </c>
      <c r="AB30" s="749"/>
      <c r="AC30" s="749"/>
      <c r="AD30" s="749"/>
      <c r="AE30" s="750"/>
      <c r="AF30" s="751">
        <v>10</v>
      </c>
      <c r="AG30" s="752"/>
      <c r="AH30" s="752"/>
      <c r="AI30" s="752"/>
      <c r="AJ30" s="753"/>
      <c r="AK30" s="820" t="s">
        <v>542</v>
      </c>
      <c r="AL30" s="821"/>
      <c r="AM30" s="821"/>
      <c r="AN30" s="821"/>
      <c r="AO30" s="821"/>
      <c r="AP30" s="821" t="s">
        <v>542</v>
      </c>
      <c r="AQ30" s="821"/>
      <c r="AR30" s="821"/>
      <c r="AS30" s="821"/>
      <c r="AT30" s="821"/>
      <c r="AU30" s="821" t="s">
        <v>551</v>
      </c>
      <c r="AV30" s="821"/>
      <c r="AW30" s="821"/>
      <c r="AX30" s="821"/>
      <c r="AY30" s="821"/>
      <c r="AZ30" s="822" t="s">
        <v>551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12</v>
      </c>
      <c r="R31" s="749"/>
      <c r="S31" s="749"/>
      <c r="T31" s="749"/>
      <c r="U31" s="749"/>
      <c r="V31" s="749">
        <v>12</v>
      </c>
      <c r="W31" s="749"/>
      <c r="X31" s="749"/>
      <c r="Y31" s="749"/>
      <c r="Z31" s="749"/>
      <c r="AA31" s="749" t="s">
        <v>553</v>
      </c>
      <c r="AB31" s="749"/>
      <c r="AC31" s="749"/>
      <c r="AD31" s="749"/>
      <c r="AE31" s="750"/>
      <c r="AF31" s="751" t="s">
        <v>112</v>
      </c>
      <c r="AG31" s="752"/>
      <c r="AH31" s="752"/>
      <c r="AI31" s="752"/>
      <c r="AJ31" s="753"/>
      <c r="AK31" s="820" t="s">
        <v>551</v>
      </c>
      <c r="AL31" s="821"/>
      <c r="AM31" s="821"/>
      <c r="AN31" s="821"/>
      <c r="AO31" s="821"/>
      <c r="AP31" s="821" t="s">
        <v>542</v>
      </c>
      <c r="AQ31" s="821"/>
      <c r="AR31" s="821"/>
      <c r="AS31" s="821"/>
      <c r="AT31" s="821"/>
      <c r="AU31" s="821" t="s">
        <v>552</v>
      </c>
      <c r="AV31" s="821"/>
      <c r="AW31" s="821"/>
      <c r="AX31" s="821"/>
      <c r="AY31" s="821"/>
      <c r="AZ31" s="822" t="s">
        <v>551</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384</v>
      </c>
      <c r="C32" s="746"/>
      <c r="D32" s="746"/>
      <c r="E32" s="746"/>
      <c r="F32" s="746"/>
      <c r="G32" s="746"/>
      <c r="H32" s="746"/>
      <c r="I32" s="746"/>
      <c r="J32" s="746"/>
      <c r="K32" s="746"/>
      <c r="L32" s="746"/>
      <c r="M32" s="746"/>
      <c r="N32" s="746"/>
      <c r="O32" s="746"/>
      <c r="P32" s="747"/>
      <c r="Q32" s="748">
        <v>507</v>
      </c>
      <c r="R32" s="749"/>
      <c r="S32" s="749"/>
      <c r="T32" s="749"/>
      <c r="U32" s="749"/>
      <c r="V32" s="749">
        <v>390</v>
      </c>
      <c r="W32" s="749"/>
      <c r="X32" s="749"/>
      <c r="Y32" s="749"/>
      <c r="Z32" s="749"/>
      <c r="AA32" s="749">
        <v>117</v>
      </c>
      <c r="AB32" s="749"/>
      <c r="AC32" s="749"/>
      <c r="AD32" s="749"/>
      <c r="AE32" s="750"/>
      <c r="AF32" s="751">
        <v>1081</v>
      </c>
      <c r="AG32" s="752"/>
      <c r="AH32" s="752"/>
      <c r="AI32" s="752"/>
      <c r="AJ32" s="753"/>
      <c r="AK32" s="820" t="s">
        <v>540</v>
      </c>
      <c r="AL32" s="821"/>
      <c r="AM32" s="821"/>
      <c r="AN32" s="821"/>
      <c r="AO32" s="821"/>
      <c r="AP32" s="821">
        <v>420</v>
      </c>
      <c r="AQ32" s="821"/>
      <c r="AR32" s="821"/>
      <c r="AS32" s="821"/>
      <c r="AT32" s="821"/>
      <c r="AU32" s="821" t="s">
        <v>541</v>
      </c>
      <c r="AV32" s="821"/>
      <c r="AW32" s="821"/>
      <c r="AX32" s="821"/>
      <c r="AY32" s="821"/>
      <c r="AZ32" s="822" t="s">
        <v>540</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386</v>
      </c>
      <c r="C33" s="746"/>
      <c r="D33" s="746"/>
      <c r="E33" s="746"/>
      <c r="F33" s="746"/>
      <c r="G33" s="746"/>
      <c r="H33" s="746"/>
      <c r="I33" s="746"/>
      <c r="J33" s="746"/>
      <c r="K33" s="746"/>
      <c r="L33" s="746"/>
      <c r="M33" s="746"/>
      <c r="N33" s="746"/>
      <c r="O33" s="746"/>
      <c r="P33" s="747"/>
      <c r="Q33" s="748">
        <v>439</v>
      </c>
      <c r="R33" s="749"/>
      <c r="S33" s="749"/>
      <c r="T33" s="749"/>
      <c r="U33" s="749"/>
      <c r="V33" s="749">
        <v>433</v>
      </c>
      <c r="W33" s="749"/>
      <c r="X33" s="749"/>
      <c r="Y33" s="749"/>
      <c r="Z33" s="749"/>
      <c r="AA33" s="749">
        <v>6</v>
      </c>
      <c r="AB33" s="749"/>
      <c r="AC33" s="749"/>
      <c r="AD33" s="749"/>
      <c r="AE33" s="750"/>
      <c r="AF33" s="751">
        <v>6</v>
      </c>
      <c r="AG33" s="752"/>
      <c r="AH33" s="752"/>
      <c r="AI33" s="752"/>
      <c r="AJ33" s="753"/>
      <c r="AK33" s="820">
        <v>200</v>
      </c>
      <c r="AL33" s="821"/>
      <c r="AM33" s="821"/>
      <c r="AN33" s="821"/>
      <c r="AO33" s="821"/>
      <c r="AP33" s="821">
        <v>2472</v>
      </c>
      <c r="AQ33" s="821"/>
      <c r="AR33" s="821"/>
      <c r="AS33" s="821"/>
      <c r="AT33" s="821"/>
      <c r="AU33" s="821">
        <v>2472</v>
      </c>
      <c r="AV33" s="821"/>
      <c r="AW33" s="821"/>
      <c r="AX33" s="821"/>
      <c r="AY33" s="821"/>
      <c r="AZ33" s="822" t="s">
        <v>542</v>
      </c>
      <c r="BA33" s="822"/>
      <c r="BB33" s="822"/>
      <c r="BC33" s="822"/>
      <c r="BD33" s="822"/>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1249</v>
      </c>
      <c r="AG63" s="832"/>
      <c r="AH63" s="832"/>
      <c r="AI63" s="832"/>
      <c r="AJ63" s="833"/>
      <c r="AK63" s="834"/>
      <c r="AL63" s="829"/>
      <c r="AM63" s="829"/>
      <c r="AN63" s="829"/>
      <c r="AO63" s="829"/>
      <c r="AP63" s="832">
        <v>3082</v>
      </c>
      <c r="AQ63" s="832"/>
      <c r="AR63" s="832"/>
      <c r="AS63" s="832"/>
      <c r="AT63" s="832"/>
      <c r="AU63" s="832">
        <v>2472</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392</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544</v>
      </c>
      <c r="C68" s="860"/>
      <c r="D68" s="860"/>
      <c r="E68" s="860"/>
      <c r="F68" s="860"/>
      <c r="G68" s="860"/>
      <c r="H68" s="860"/>
      <c r="I68" s="860"/>
      <c r="J68" s="860"/>
      <c r="K68" s="860"/>
      <c r="L68" s="860"/>
      <c r="M68" s="860"/>
      <c r="N68" s="860"/>
      <c r="O68" s="860"/>
      <c r="P68" s="861"/>
      <c r="Q68" s="862">
        <v>2</v>
      </c>
      <c r="R68" s="856"/>
      <c r="S68" s="856"/>
      <c r="T68" s="856"/>
      <c r="U68" s="856"/>
      <c r="V68" s="856">
        <v>1</v>
      </c>
      <c r="W68" s="856"/>
      <c r="X68" s="856"/>
      <c r="Y68" s="856"/>
      <c r="Z68" s="856"/>
      <c r="AA68" s="856">
        <v>1</v>
      </c>
      <c r="AB68" s="856"/>
      <c r="AC68" s="856"/>
      <c r="AD68" s="856"/>
      <c r="AE68" s="856"/>
      <c r="AF68" s="856">
        <v>1</v>
      </c>
      <c r="AG68" s="856"/>
      <c r="AH68" s="856"/>
      <c r="AI68" s="856"/>
      <c r="AJ68" s="856"/>
      <c r="AK68" s="856" t="s">
        <v>551</v>
      </c>
      <c r="AL68" s="856"/>
      <c r="AM68" s="856"/>
      <c r="AN68" s="856"/>
      <c r="AO68" s="856"/>
      <c r="AP68" s="856" t="s">
        <v>551</v>
      </c>
      <c r="AQ68" s="856"/>
      <c r="AR68" s="856"/>
      <c r="AS68" s="856"/>
      <c r="AT68" s="856"/>
      <c r="AU68" s="856" t="s">
        <v>551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545</v>
      </c>
      <c r="C69" s="864"/>
      <c r="D69" s="864"/>
      <c r="E69" s="864"/>
      <c r="F69" s="864"/>
      <c r="G69" s="864"/>
      <c r="H69" s="864"/>
      <c r="I69" s="864"/>
      <c r="J69" s="864"/>
      <c r="K69" s="864"/>
      <c r="L69" s="864"/>
      <c r="M69" s="864"/>
      <c r="N69" s="864"/>
      <c r="O69" s="864"/>
      <c r="P69" s="865"/>
      <c r="Q69" s="866">
        <v>5737</v>
      </c>
      <c r="R69" s="821"/>
      <c r="S69" s="821"/>
      <c r="T69" s="821"/>
      <c r="U69" s="821"/>
      <c r="V69" s="821">
        <v>5407</v>
      </c>
      <c r="W69" s="821"/>
      <c r="X69" s="821"/>
      <c r="Y69" s="821"/>
      <c r="Z69" s="821"/>
      <c r="AA69" s="821">
        <v>330</v>
      </c>
      <c r="AB69" s="821"/>
      <c r="AC69" s="821"/>
      <c r="AD69" s="821"/>
      <c r="AE69" s="821"/>
      <c r="AF69" s="821">
        <v>330</v>
      </c>
      <c r="AG69" s="821"/>
      <c r="AH69" s="821"/>
      <c r="AI69" s="821"/>
      <c r="AJ69" s="821"/>
      <c r="AK69" s="821">
        <v>12</v>
      </c>
      <c r="AL69" s="821"/>
      <c r="AM69" s="821"/>
      <c r="AN69" s="821"/>
      <c r="AO69" s="821"/>
      <c r="AP69" s="821" t="s">
        <v>551</v>
      </c>
      <c r="AQ69" s="821"/>
      <c r="AR69" s="821"/>
      <c r="AS69" s="821"/>
      <c r="AT69" s="821"/>
      <c r="AU69" s="821" t="s">
        <v>551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546</v>
      </c>
      <c r="C70" s="864"/>
      <c r="D70" s="864"/>
      <c r="E70" s="864"/>
      <c r="F70" s="864"/>
      <c r="G70" s="864"/>
      <c r="H70" s="864"/>
      <c r="I70" s="864"/>
      <c r="J70" s="864"/>
      <c r="K70" s="864"/>
      <c r="L70" s="864"/>
      <c r="M70" s="864"/>
      <c r="N70" s="864"/>
      <c r="O70" s="864"/>
      <c r="P70" s="865"/>
      <c r="Q70" s="866">
        <v>121</v>
      </c>
      <c r="R70" s="821"/>
      <c r="S70" s="821"/>
      <c r="T70" s="821"/>
      <c r="U70" s="821"/>
      <c r="V70" s="821">
        <v>60</v>
      </c>
      <c r="W70" s="821"/>
      <c r="X70" s="821"/>
      <c r="Y70" s="821"/>
      <c r="Z70" s="821"/>
      <c r="AA70" s="821">
        <v>61</v>
      </c>
      <c r="AB70" s="821"/>
      <c r="AC70" s="821"/>
      <c r="AD70" s="821"/>
      <c r="AE70" s="821"/>
      <c r="AF70" s="821">
        <v>61</v>
      </c>
      <c r="AG70" s="821"/>
      <c r="AH70" s="821"/>
      <c r="AI70" s="821"/>
      <c r="AJ70" s="821"/>
      <c r="AK70" s="821" t="s">
        <v>551</v>
      </c>
      <c r="AL70" s="821"/>
      <c r="AM70" s="821"/>
      <c r="AN70" s="821"/>
      <c r="AO70" s="821"/>
      <c r="AP70" s="821" t="s">
        <v>551</v>
      </c>
      <c r="AQ70" s="821"/>
      <c r="AR70" s="821"/>
      <c r="AS70" s="821"/>
      <c r="AT70" s="821"/>
      <c r="AU70" s="821" t="s">
        <v>551</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547</v>
      </c>
      <c r="C71" s="864"/>
      <c r="D71" s="864"/>
      <c r="E71" s="864"/>
      <c r="F71" s="864"/>
      <c r="G71" s="864"/>
      <c r="H71" s="864"/>
      <c r="I71" s="864"/>
      <c r="J71" s="864"/>
      <c r="K71" s="864"/>
      <c r="L71" s="864"/>
      <c r="M71" s="864"/>
      <c r="N71" s="864"/>
      <c r="O71" s="864"/>
      <c r="P71" s="865"/>
      <c r="Q71" s="866">
        <v>23</v>
      </c>
      <c r="R71" s="821"/>
      <c r="S71" s="821"/>
      <c r="T71" s="821"/>
      <c r="U71" s="821"/>
      <c r="V71" s="821">
        <v>22</v>
      </c>
      <c r="W71" s="821"/>
      <c r="X71" s="821"/>
      <c r="Y71" s="821"/>
      <c r="Z71" s="821"/>
      <c r="AA71" s="821">
        <v>1</v>
      </c>
      <c r="AB71" s="821"/>
      <c r="AC71" s="821"/>
      <c r="AD71" s="821"/>
      <c r="AE71" s="821"/>
      <c r="AF71" s="821">
        <v>1</v>
      </c>
      <c r="AG71" s="821"/>
      <c r="AH71" s="821"/>
      <c r="AI71" s="821"/>
      <c r="AJ71" s="821"/>
      <c r="AK71" s="821" t="s">
        <v>551</v>
      </c>
      <c r="AL71" s="821"/>
      <c r="AM71" s="821"/>
      <c r="AN71" s="821"/>
      <c r="AO71" s="821"/>
      <c r="AP71" s="821" t="s">
        <v>551</v>
      </c>
      <c r="AQ71" s="821"/>
      <c r="AR71" s="821"/>
      <c r="AS71" s="821"/>
      <c r="AT71" s="821"/>
      <c r="AU71" s="821" t="s">
        <v>551</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548</v>
      </c>
      <c r="C72" s="864"/>
      <c r="D72" s="864"/>
      <c r="E72" s="864"/>
      <c r="F72" s="864"/>
      <c r="G72" s="864"/>
      <c r="H72" s="864"/>
      <c r="I72" s="864"/>
      <c r="J72" s="864"/>
      <c r="K72" s="864"/>
      <c r="L72" s="864"/>
      <c r="M72" s="864"/>
      <c r="N72" s="864"/>
      <c r="O72" s="864"/>
      <c r="P72" s="865"/>
      <c r="Q72" s="866">
        <v>1274</v>
      </c>
      <c r="R72" s="821"/>
      <c r="S72" s="821"/>
      <c r="T72" s="821"/>
      <c r="U72" s="821"/>
      <c r="V72" s="821">
        <v>1206</v>
      </c>
      <c r="W72" s="821"/>
      <c r="X72" s="821"/>
      <c r="Y72" s="821"/>
      <c r="Z72" s="821"/>
      <c r="AA72" s="821">
        <v>68</v>
      </c>
      <c r="AB72" s="821"/>
      <c r="AC72" s="821"/>
      <c r="AD72" s="821"/>
      <c r="AE72" s="821"/>
      <c r="AF72" s="821">
        <v>31</v>
      </c>
      <c r="AG72" s="821"/>
      <c r="AH72" s="821"/>
      <c r="AI72" s="821"/>
      <c r="AJ72" s="821"/>
      <c r="AK72" s="821" t="s">
        <v>551</v>
      </c>
      <c r="AL72" s="821"/>
      <c r="AM72" s="821"/>
      <c r="AN72" s="821"/>
      <c r="AO72" s="821"/>
      <c r="AP72" s="821">
        <v>1351</v>
      </c>
      <c r="AQ72" s="821"/>
      <c r="AR72" s="821"/>
      <c r="AS72" s="821"/>
      <c r="AT72" s="821"/>
      <c r="AU72" s="821">
        <v>612</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549</v>
      </c>
      <c r="C73" s="864"/>
      <c r="D73" s="864"/>
      <c r="E73" s="864"/>
      <c r="F73" s="864"/>
      <c r="G73" s="864"/>
      <c r="H73" s="864"/>
      <c r="I73" s="864"/>
      <c r="J73" s="864"/>
      <c r="K73" s="864"/>
      <c r="L73" s="864"/>
      <c r="M73" s="864"/>
      <c r="N73" s="864"/>
      <c r="O73" s="864"/>
      <c r="P73" s="865"/>
      <c r="Q73" s="866">
        <v>1022</v>
      </c>
      <c r="R73" s="821"/>
      <c r="S73" s="821"/>
      <c r="T73" s="821"/>
      <c r="U73" s="821"/>
      <c r="V73" s="821">
        <v>1018</v>
      </c>
      <c r="W73" s="821"/>
      <c r="X73" s="821"/>
      <c r="Y73" s="821"/>
      <c r="Z73" s="821"/>
      <c r="AA73" s="821">
        <v>4</v>
      </c>
      <c r="AB73" s="821"/>
      <c r="AC73" s="821"/>
      <c r="AD73" s="821"/>
      <c r="AE73" s="821"/>
      <c r="AF73" s="821">
        <v>4</v>
      </c>
      <c r="AG73" s="821"/>
      <c r="AH73" s="821"/>
      <c r="AI73" s="821"/>
      <c r="AJ73" s="821"/>
      <c r="AK73" s="821">
        <v>7</v>
      </c>
      <c r="AL73" s="821"/>
      <c r="AM73" s="821"/>
      <c r="AN73" s="821"/>
      <c r="AO73" s="821"/>
      <c r="AP73" s="821" t="s">
        <v>542</v>
      </c>
      <c r="AQ73" s="821"/>
      <c r="AR73" s="821"/>
      <c r="AS73" s="821"/>
      <c r="AT73" s="821"/>
      <c r="AU73" s="821" t="s">
        <v>542</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550</v>
      </c>
      <c r="C74" s="864"/>
      <c r="D74" s="864"/>
      <c r="E74" s="864"/>
      <c r="F74" s="864"/>
      <c r="G74" s="864"/>
      <c r="H74" s="864"/>
      <c r="I74" s="864"/>
      <c r="J74" s="864"/>
      <c r="K74" s="864"/>
      <c r="L74" s="864"/>
      <c r="M74" s="864"/>
      <c r="N74" s="864"/>
      <c r="O74" s="864"/>
      <c r="P74" s="865"/>
      <c r="Q74" s="866">
        <v>126823</v>
      </c>
      <c r="R74" s="821"/>
      <c r="S74" s="821"/>
      <c r="T74" s="821"/>
      <c r="U74" s="821"/>
      <c r="V74" s="821">
        <v>119653</v>
      </c>
      <c r="W74" s="821"/>
      <c r="X74" s="821"/>
      <c r="Y74" s="821"/>
      <c r="Z74" s="821"/>
      <c r="AA74" s="821">
        <v>7170</v>
      </c>
      <c r="AB74" s="821"/>
      <c r="AC74" s="821"/>
      <c r="AD74" s="821"/>
      <c r="AE74" s="821"/>
      <c r="AF74" s="821">
        <v>7170</v>
      </c>
      <c r="AG74" s="821"/>
      <c r="AH74" s="821"/>
      <c r="AI74" s="821"/>
      <c r="AJ74" s="821"/>
      <c r="AK74" s="821" t="s">
        <v>542</v>
      </c>
      <c r="AL74" s="821"/>
      <c r="AM74" s="821"/>
      <c r="AN74" s="821"/>
      <c r="AO74" s="821"/>
      <c r="AP74" s="821" t="s">
        <v>542</v>
      </c>
      <c r="AQ74" s="821"/>
      <c r="AR74" s="821"/>
      <c r="AS74" s="821"/>
      <c r="AT74" s="821"/>
      <c r="AU74" s="821" t="s">
        <v>542</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7598</v>
      </c>
      <c r="AG88" s="832"/>
      <c r="AH88" s="832"/>
      <c r="AI88" s="832"/>
      <c r="AJ88" s="832"/>
      <c r="AK88" s="829"/>
      <c r="AL88" s="829"/>
      <c r="AM88" s="829"/>
      <c r="AN88" s="829"/>
      <c r="AO88" s="829"/>
      <c r="AP88" s="832">
        <v>1351</v>
      </c>
      <c r="AQ88" s="832"/>
      <c r="AR88" s="832"/>
      <c r="AS88" s="832"/>
      <c r="AT88" s="832"/>
      <c r="AU88" s="832">
        <v>612</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24</v>
      </c>
      <c r="CS102" s="840"/>
      <c r="CT102" s="840"/>
      <c r="CU102" s="840"/>
      <c r="CV102" s="883"/>
      <c r="CW102" s="882" t="s">
        <v>554</v>
      </c>
      <c r="CX102" s="840"/>
      <c r="CY102" s="840"/>
      <c r="CZ102" s="840"/>
      <c r="DA102" s="883"/>
      <c r="DB102" s="882" t="s">
        <v>553</v>
      </c>
      <c r="DC102" s="840"/>
      <c r="DD102" s="840"/>
      <c r="DE102" s="840"/>
      <c r="DF102" s="883"/>
      <c r="DG102" s="882" t="s">
        <v>554</v>
      </c>
      <c r="DH102" s="840"/>
      <c r="DI102" s="840"/>
      <c r="DJ102" s="840"/>
      <c r="DK102" s="883"/>
      <c r="DL102" s="882" t="s">
        <v>554</v>
      </c>
      <c r="DM102" s="840"/>
      <c r="DN102" s="840"/>
      <c r="DO102" s="840"/>
      <c r="DP102" s="883"/>
      <c r="DQ102" s="882" t="s">
        <v>554</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288</v>
      </c>
      <c r="AG109" s="885"/>
      <c r="AH109" s="885"/>
      <c r="AI109" s="885"/>
      <c r="AJ109" s="886"/>
      <c r="AK109" s="884" t="s">
        <v>287</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288</v>
      </c>
      <c r="BW109" s="885"/>
      <c r="BX109" s="885"/>
      <c r="BY109" s="885"/>
      <c r="BZ109" s="886"/>
      <c r="CA109" s="884" t="s">
        <v>287</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288</v>
      </c>
      <c r="DM109" s="885"/>
      <c r="DN109" s="885"/>
      <c r="DO109" s="885"/>
      <c r="DP109" s="886"/>
      <c r="DQ109" s="884" t="s">
        <v>287</v>
      </c>
      <c r="DR109" s="885"/>
      <c r="DS109" s="885"/>
      <c r="DT109" s="885"/>
      <c r="DU109" s="886"/>
      <c r="DV109" s="884" t="s">
        <v>403</v>
      </c>
      <c r="DW109" s="885"/>
      <c r="DX109" s="885"/>
      <c r="DY109" s="885"/>
      <c r="DZ109" s="887"/>
    </row>
    <row r="110" spans="1:131" s="199"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759962</v>
      </c>
      <c r="AB110" s="892"/>
      <c r="AC110" s="892"/>
      <c r="AD110" s="892"/>
      <c r="AE110" s="893"/>
      <c r="AF110" s="894">
        <v>717652</v>
      </c>
      <c r="AG110" s="892"/>
      <c r="AH110" s="892"/>
      <c r="AI110" s="892"/>
      <c r="AJ110" s="893"/>
      <c r="AK110" s="894">
        <v>732668</v>
      </c>
      <c r="AL110" s="892"/>
      <c r="AM110" s="892"/>
      <c r="AN110" s="892"/>
      <c r="AO110" s="893"/>
      <c r="AP110" s="895">
        <v>12.1</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8120145</v>
      </c>
      <c r="BR110" s="927"/>
      <c r="BS110" s="927"/>
      <c r="BT110" s="927"/>
      <c r="BU110" s="927"/>
      <c r="BV110" s="927">
        <v>8195306</v>
      </c>
      <c r="BW110" s="927"/>
      <c r="BX110" s="927"/>
      <c r="BY110" s="927"/>
      <c r="BZ110" s="927"/>
      <c r="CA110" s="927">
        <v>8083126</v>
      </c>
      <c r="CB110" s="927"/>
      <c r="CC110" s="927"/>
      <c r="CD110" s="927"/>
      <c r="CE110" s="927"/>
      <c r="CF110" s="941">
        <v>133.19999999999999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409</v>
      </c>
      <c r="DH110" s="927"/>
      <c r="DI110" s="927"/>
      <c r="DJ110" s="927"/>
      <c r="DK110" s="927"/>
      <c r="DL110" s="927" t="s">
        <v>409</v>
      </c>
      <c r="DM110" s="927"/>
      <c r="DN110" s="927"/>
      <c r="DO110" s="927"/>
      <c r="DP110" s="927"/>
      <c r="DQ110" s="927" t="s">
        <v>409</v>
      </c>
      <c r="DR110" s="927"/>
      <c r="DS110" s="927"/>
      <c r="DT110" s="927"/>
      <c r="DU110" s="927"/>
      <c r="DV110" s="928" t="s">
        <v>409</v>
      </c>
      <c r="DW110" s="928"/>
      <c r="DX110" s="928"/>
      <c r="DY110" s="928"/>
      <c r="DZ110" s="929"/>
    </row>
    <row r="111" spans="1:131" s="199"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411</v>
      </c>
      <c r="AG111" s="934"/>
      <c r="AH111" s="934"/>
      <c r="AI111" s="934"/>
      <c r="AJ111" s="935"/>
      <c r="AK111" s="936" t="s">
        <v>411</v>
      </c>
      <c r="AL111" s="934"/>
      <c r="AM111" s="934"/>
      <c r="AN111" s="934"/>
      <c r="AO111" s="935"/>
      <c r="AP111" s="937" t="s">
        <v>411</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2479550</v>
      </c>
      <c r="BR112" s="920"/>
      <c r="BS112" s="920"/>
      <c r="BT112" s="920"/>
      <c r="BU112" s="920"/>
      <c r="BV112" s="920">
        <v>2480063</v>
      </c>
      <c r="BW112" s="920"/>
      <c r="BX112" s="920"/>
      <c r="BY112" s="920"/>
      <c r="BZ112" s="920"/>
      <c r="CA112" s="920">
        <v>2471686</v>
      </c>
      <c r="CB112" s="920"/>
      <c r="CC112" s="920"/>
      <c r="CD112" s="920"/>
      <c r="CE112" s="920"/>
      <c r="CF112" s="914">
        <v>40.700000000000003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144152</v>
      </c>
      <c r="AB113" s="934"/>
      <c r="AC113" s="934"/>
      <c r="AD113" s="934"/>
      <c r="AE113" s="935"/>
      <c r="AF113" s="936">
        <v>171510</v>
      </c>
      <c r="AG113" s="934"/>
      <c r="AH113" s="934"/>
      <c r="AI113" s="934"/>
      <c r="AJ113" s="935"/>
      <c r="AK113" s="936">
        <v>166698</v>
      </c>
      <c r="AL113" s="934"/>
      <c r="AM113" s="934"/>
      <c r="AN113" s="934"/>
      <c r="AO113" s="935"/>
      <c r="AP113" s="937">
        <v>2.7</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717319</v>
      </c>
      <c r="BR113" s="920"/>
      <c r="BS113" s="920"/>
      <c r="BT113" s="920"/>
      <c r="BU113" s="920"/>
      <c r="BV113" s="920">
        <v>666289</v>
      </c>
      <c r="BW113" s="920"/>
      <c r="BX113" s="920"/>
      <c r="BY113" s="920"/>
      <c r="BZ113" s="920"/>
      <c r="CA113" s="920">
        <v>612483</v>
      </c>
      <c r="CB113" s="920"/>
      <c r="CC113" s="920"/>
      <c r="CD113" s="920"/>
      <c r="CE113" s="920"/>
      <c r="CF113" s="914">
        <v>10.1</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62925</v>
      </c>
      <c r="AB114" s="959"/>
      <c r="AC114" s="959"/>
      <c r="AD114" s="959"/>
      <c r="AE114" s="960"/>
      <c r="AF114" s="961">
        <v>62907</v>
      </c>
      <c r="AG114" s="959"/>
      <c r="AH114" s="959"/>
      <c r="AI114" s="959"/>
      <c r="AJ114" s="960"/>
      <c r="AK114" s="961">
        <v>62613</v>
      </c>
      <c r="AL114" s="959"/>
      <c r="AM114" s="959"/>
      <c r="AN114" s="959"/>
      <c r="AO114" s="960"/>
      <c r="AP114" s="962">
        <v>1</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294626</v>
      </c>
      <c r="BR114" s="920"/>
      <c r="BS114" s="920"/>
      <c r="BT114" s="920"/>
      <c r="BU114" s="920"/>
      <c r="BV114" s="920">
        <v>136345</v>
      </c>
      <c r="BW114" s="920"/>
      <c r="BX114" s="920"/>
      <c r="BY114" s="920"/>
      <c r="BZ114" s="920"/>
      <c r="CA114" s="920">
        <v>181972</v>
      </c>
      <c r="CB114" s="920"/>
      <c r="CC114" s="920"/>
      <c r="CD114" s="920"/>
      <c r="CE114" s="920"/>
      <c r="CF114" s="914">
        <v>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967039</v>
      </c>
      <c r="AB117" s="977"/>
      <c r="AC117" s="977"/>
      <c r="AD117" s="977"/>
      <c r="AE117" s="978"/>
      <c r="AF117" s="979">
        <v>952069</v>
      </c>
      <c r="AG117" s="977"/>
      <c r="AH117" s="977"/>
      <c r="AI117" s="977"/>
      <c r="AJ117" s="978"/>
      <c r="AK117" s="979">
        <v>961979</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288</v>
      </c>
      <c r="AG118" s="885"/>
      <c r="AH118" s="885"/>
      <c r="AI118" s="885"/>
      <c r="AJ118" s="886"/>
      <c r="AK118" s="884" t="s">
        <v>287</v>
      </c>
      <c r="AL118" s="885"/>
      <c r="AM118" s="885"/>
      <c r="AN118" s="885"/>
      <c r="AO118" s="886"/>
      <c r="AP118" s="971" t="s">
        <v>403</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411</v>
      </c>
      <c r="BR118" s="998"/>
      <c r="BS118" s="998"/>
      <c r="BT118" s="998"/>
      <c r="BU118" s="998"/>
      <c r="BV118" s="998" t="s">
        <v>411</v>
      </c>
      <c r="BW118" s="998"/>
      <c r="BX118" s="998"/>
      <c r="BY118" s="998"/>
      <c r="BZ118" s="998"/>
      <c r="CA118" s="998" t="s">
        <v>411</v>
      </c>
      <c r="CB118" s="998"/>
      <c r="CC118" s="998"/>
      <c r="CD118" s="998"/>
      <c r="CE118" s="998"/>
      <c r="CF118" s="914" t="s">
        <v>411</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411</v>
      </c>
      <c r="DH118" s="959"/>
      <c r="DI118" s="959"/>
      <c r="DJ118" s="959"/>
      <c r="DK118" s="960"/>
      <c r="DL118" s="961" t="s">
        <v>411</v>
      </c>
      <c r="DM118" s="959"/>
      <c r="DN118" s="959"/>
      <c r="DO118" s="959"/>
      <c r="DP118" s="960"/>
      <c r="DQ118" s="961" t="s">
        <v>411</v>
      </c>
      <c r="DR118" s="959"/>
      <c r="DS118" s="959"/>
      <c r="DT118" s="959"/>
      <c r="DU118" s="960"/>
      <c r="DV118" s="962" t="s">
        <v>411</v>
      </c>
      <c r="DW118" s="963"/>
      <c r="DX118" s="963"/>
      <c r="DY118" s="963"/>
      <c r="DZ118" s="964"/>
    </row>
    <row r="119" spans="1:130" s="199" customFormat="1" ht="26.25" customHeight="1">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411</v>
      </c>
      <c r="AB119" s="892"/>
      <c r="AC119" s="892"/>
      <c r="AD119" s="892"/>
      <c r="AE119" s="893"/>
      <c r="AF119" s="894" t="s">
        <v>411</v>
      </c>
      <c r="AG119" s="892"/>
      <c r="AH119" s="892"/>
      <c r="AI119" s="892"/>
      <c r="AJ119" s="893"/>
      <c r="AK119" s="894" t="s">
        <v>411</v>
      </c>
      <c r="AL119" s="892"/>
      <c r="AM119" s="892"/>
      <c r="AN119" s="892"/>
      <c r="AO119" s="893"/>
      <c r="AP119" s="895" t="s">
        <v>411</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11611640</v>
      </c>
      <c r="BR119" s="998"/>
      <c r="BS119" s="998"/>
      <c r="BT119" s="998"/>
      <c r="BU119" s="998"/>
      <c r="BV119" s="998">
        <v>11478003</v>
      </c>
      <c r="BW119" s="998"/>
      <c r="BX119" s="998"/>
      <c r="BY119" s="998"/>
      <c r="BZ119" s="998"/>
      <c r="CA119" s="998">
        <v>11349267</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411</v>
      </c>
      <c r="DH119" s="984"/>
      <c r="DI119" s="984"/>
      <c r="DJ119" s="984"/>
      <c r="DK119" s="985"/>
      <c r="DL119" s="983" t="s">
        <v>411</v>
      </c>
      <c r="DM119" s="984"/>
      <c r="DN119" s="984"/>
      <c r="DO119" s="984"/>
      <c r="DP119" s="985"/>
      <c r="DQ119" s="983" t="s">
        <v>411</v>
      </c>
      <c r="DR119" s="984"/>
      <c r="DS119" s="984"/>
      <c r="DT119" s="984"/>
      <c r="DU119" s="985"/>
      <c r="DV119" s="986" t="s">
        <v>411</v>
      </c>
      <c r="DW119" s="987"/>
      <c r="DX119" s="987"/>
      <c r="DY119" s="987"/>
      <c r="DZ119" s="988"/>
    </row>
    <row r="120" spans="1:130" s="199" customFormat="1" ht="26.25" customHeight="1">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411</v>
      </c>
      <c r="AB120" s="959"/>
      <c r="AC120" s="959"/>
      <c r="AD120" s="959"/>
      <c r="AE120" s="960"/>
      <c r="AF120" s="961" t="s">
        <v>411</v>
      </c>
      <c r="AG120" s="959"/>
      <c r="AH120" s="959"/>
      <c r="AI120" s="959"/>
      <c r="AJ120" s="960"/>
      <c r="AK120" s="961" t="s">
        <v>411</v>
      </c>
      <c r="AL120" s="959"/>
      <c r="AM120" s="959"/>
      <c r="AN120" s="959"/>
      <c r="AO120" s="960"/>
      <c r="AP120" s="962" t="s">
        <v>411</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4350003</v>
      </c>
      <c r="BR120" s="927"/>
      <c r="BS120" s="927"/>
      <c r="BT120" s="927"/>
      <c r="BU120" s="927"/>
      <c r="BV120" s="927">
        <v>5052099</v>
      </c>
      <c r="BW120" s="927"/>
      <c r="BX120" s="927"/>
      <c r="BY120" s="927"/>
      <c r="BZ120" s="927"/>
      <c r="CA120" s="927">
        <v>5375276</v>
      </c>
      <c r="CB120" s="927"/>
      <c r="CC120" s="927"/>
      <c r="CD120" s="927"/>
      <c r="CE120" s="927"/>
      <c r="CF120" s="941">
        <v>88.6</v>
      </c>
      <c r="CG120" s="942"/>
      <c r="CH120" s="942"/>
      <c r="CI120" s="942"/>
      <c r="CJ120" s="942"/>
      <c r="CK120" s="1007" t="s">
        <v>439</v>
      </c>
      <c r="CL120" s="1008"/>
      <c r="CM120" s="1008"/>
      <c r="CN120" s="1008"/>
      <c r="CO120" s="1009"/>
      <c r="CP120" s="1015" t="s">
        <v>440</v>
      </c>
      <c r="CQ120" s="1016"/>
      <c r="CR120" s="1016"/>
      <c r="CS120" s="1016"/>
      <c r="CT120" s="1016"/>
      <c r="CU120" s="1016"/>
      <c r="CV120" s="1016"/>
      <c r="CW120" s="1016"/>
      <c r="CX120" s="1016"/>
      <c r="CY120" s="1016"/>
      <c r="CZ120" s="1016"/>
      <c r="DA120" s="1016"/>
      <c r="DB120" s="1016"/>
      <c r="DC120" s="1016"/>
      <c r="DD120" s="1016"/>
      <c r="DE120" s="1016"/>
      <c r="DF120" s="1017"/>
      <c r="DG120" s="926">
        <v>2479515</v>
      </c>
      <c r="DH120" s="927"/>
      <c r="DI120" s="927"/>
      <c r="DJ120" s="927"/>
      <c r="DK120" s="927"/>
      <c r="DL120" s="927">
        <v>2480063</v>
      </c>
      <c r="DM120" s="927"/>
      <c r="DN120" s="927"/>
      <c r="DO120" s="927"/>
      <c r="DP120" s="927"/>
      <c r="DQ120" s="927">
        <v>2471686</v>
      </c>
      <c r="DR120" s="927"/>
      <c r="DS120" s="927"/>
      <c r="DT120" s="927"/>
      <c r="DU120" s="927"/>
      <c r="DV120" s="928">
        <v>40.700000000000003</v>
      </c>
      <c r="DW120" s="928"/>
      <c r="DX120" s="928"/>
      <c r="DY120" s="928"/>
      <c r="DZ120" s="929"/>
    </row>
    <row r="121" spans="1:130" s="199" customFormat="1" ht="26.25" customHeight="1">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411</v>
      </c>
      <c r="AB121" s="959"/>
      <c r="AC121" s="959"/>
      <c r="AD121" s="959"/>
      <c r="AE121" s="960"/>
      <c r="AF121" s="961" t="s">
        <v>411</v>
      </c>
      <c r="AG121" s="959"/>
      <c r="AH121" s="959"/>
      <c r="AI121" s="959"/>
      <c r="AJ121" s="960"/>
      <c r="AK121" s="961" t="s">
        <v>411</v>
      </c>
      <c r="AL121" s="959"/>
      <c r="AM121" s="959"/>
      <c r="AN121" s="959"/>
      <c r="AO121" s="960"/>
      <c r="AP121" s="962" t="s">
        <v>411</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61323</v>
      </c>
      <c r="BR121" s="920"/>
      <c r="BS121" s="920"/>
      <c r="BT121" s="920"/>
      <c r="BU121" s="920"/>
      <c r="BV121" s="920">
        <v>49981</v>
      </c>
      <c r="BW121" s="920"/>
      <c r="BX121" s="920"/>
      <c r="BY121" s="920"/>
      <c r="BZ121" s="920"/>
      <c r="CA121" s="920">
        <v>38176</v>
      </c>
      <c r="CB121" s="920"/>
      <c r="CC121" s="920"/>
      <c r="CD121" s="920"/>
      <c r="CE121" s="920"/>
      <c r="CF121" s="914">
        <v>0.6</v>
      </c>
      <c r="CG121" s="915"/>
      <c r="CH121" s="915"/>
      <c r="CI121" s="915"/>
      <c r="CJ121" s="915"/>
      <c r="CK121" s="1010"/>
      <c r="CL121" s="1011"/>
      <c r="CM121" s="1011"/>
      <c r="CN121" s="1011"/>
      <c r="CO121" s="1012"/>
      <c r="CP121" s="1020" t="s">
        <v>443</v>
      </c>
      <c r="CQ121" s="1021"/>
      <c r="CR121" s="1021"/>
      <c r="CS121" s="1021"/>
      <c r="CT121" s="1021"/>
      <c r="CU121" s="1021"/>
      <c r="CV121" s="1021"/>
      <c r="CW121" s="1021"/>
      <c r="CX121" s="1021"/>
      <c r="CY121" s="1021"/>
      <c r="CZ121" s="1021"/>
      <c r="DA121" s="1021"/>
      <c r="DB121" s="1021"/>
      <c r="DC121" s="1021"/>
      <c r="DD121" s="1021"/>
      <c r="DE121" s="1021"/>
      <c r="DF121" s="1022"/>
      <c r="DG121" s="919" t="s">
        <v>411</v>
      </c>
      <c r="DH121" s="920"/>
      <c r="DI121" s="920"/>
      <c r="DJ121" s="920"/>
      <c r="DK121" s="920"/>
      <c r="DL121" s="920" t="s">
        <v>411</v>
      </c>
      <c r="DM121" s="920"/>
      <c r="DN121" s="920"/>
      <c r="DO121" s="920"/>
      <c r="DP121" s="920"/>
      <c r="DQ121" s="920" t="s">
        <v>411</v>
      </c>
      <c r="DR121" s="920"/>
      <c r="DS121" s="920"/>
      <c r="DT121" s="920"/>
      <c r="DU121" s="920"/>
      <c r="DV121" s="921" t="s">
        <v>411</v>
      </c>
      <c r="DW121" s="921"/>
      <c r="DX121" s="921"/>
      <c r="DY121" s="921"/>
      <c r="DZ121" s="922"/>
    </row>
    <row r="122" spans="1:130" s="199" customFormat="1" ht="26.25" customHeight="1">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411</v>
      </c>
      <c r="AB122" s="959"/>
      <c r="AC122" s="959"/>
      <c r="AD122" s="959"/>
      <c r="AE122" s="960"/>
      <c r="AF122" s="961" t="s">
        <v>411</v>
      </c>
      <c r="AG122" s="959"/>
      <c r="AH122" s="959"/>
      <c r="AI122" s="959"/>
      <c r="AJ122" s="960"/>
      <c r="AK122" s="961" t="s">
        <v>411</v>
      </c>
      <c r="AL122" s="959"/>
      <c r="AM122" s="959"/>
      <c r="AN122" s="959"/>
      <c r="AO122" s="960"/>
      <c r="AP122" s="962" t="s">
        <v>411</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7746319</v>
      </c>
      <c r="BR122" s="998"/>
      <c r="BS122" s="998"/>
      <c r="BT122" s="998"/>
      <c r="BU122" s="998"/>
      <c r="BV122" s="998">
        <v>7892011</v>
      </c>
      <c r="BW122" s="998"/>
      <c r="BX122" s="998"/>
      <c r="BY122" s="998"/>
      <c r="BZ122" s="998"/>
      <c r="CA122" s="998">
        <v>8047705</v>
      </c>
      <c r="CB122" s="998"/>
      <c r="CC122" s="998"/>
      <c r="CD122" s="998"/>
      <c r="CE122" s="998"/>
      <c r="CF122" s="1018">
        <v>132.6</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9" customFormat="1" ht="26.25" customHeight="1">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445</v>
      </c>
      <c r="BP123" s="1006"/>
      <c r="BQ123" s="1065">
        <v>12157645</v>
      </c>
      <c r="BR123" s="1066"/>
      <c r="BS123" s="1066"/>
      <c r="BT123" s="1066"/>
      <c r="BU123" s="1066"/>
      <c r="BV123" s="1066">
        <v>12994091</v>
      </c>
      <c r="BW123" s="1066"/>
      <c r="BX123" s="1066"/>
      <c r="BY123" s="1066"/>
      <c r="BZ123" s="1066"/>
      <c r="CA123" s="1066">
        <v>13461157</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447</v>
      </c>
      <c r="CQ124" s="1021"/>
      <c r="CR124" s="1021"/>
      <c r="CS124" s="1021"/>
      <c r="CT124" s="1021"/>
      <c r="CU124" s="1021"/>
      <c r="CV124" s="1021"/>
      <c r="CW124" s="1021"/>
      <c r="CX124" s="1021"/>
      <c r="CY124" s="1021"/>
      <c r="CZ124" s="1021"/>
      <c r="DA124" s="1021"/>
      <c r="DB124" s="1021"/>
      <c r="DC124" s="1021"/>
      <c r="DD124" s="1021"/>
      <c r="DE124" s="1021"/>
      <c r="DF124" s="1022"/>
      <c r="DG124" s="1005">
        <v>35</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452</v>
      </c>
      <c r="AY127" s="1033"/>
      <c r="AZ127" s="1033"/>
      <c r="BA127" s="1033"/>
      <c r="BB127" s="1033"/>
      <c r="BC127" s="1033"/>
      <c r="BD127" s="1033"/>
      <c r="BE127" s="1034"/>
      <c r="BF127" s="1035" t="s">
        <v>453</v>
      </c>
      <c r="BG127" s="1033"/>
      <c r="BH127" s="1033"/>
      <c r="BI127" s="1033"/>
      <c r="BJ127" s="1033"/>
      <c r="BK127" s="1033"/>
      <c r="BL127" s="1034"/>
      <c r="BM127" s="1035" t="s">
        <v>454</v>
      </c>
      <c r="BN127" s="1033"/>
      <c r="BO127" s="1033"/>
      <c r="BP127" s="1033"/>
      <c r="BQ127" s="1033"/>
      <c r="BR127" s="1033"/>
      <c r="BS127" s="1034"/>
      <c r="BT127" s="1035" t="s">
        <v>455</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458</v>
      </c>
      <c r="X128" s="1045"/>
      <c r="Y128" s="1045"/>
      <c r="Z128" s="1046"/>
      <c r="AA128" s="1047">
        <v>9360</v>
      </c>
      <c r="AB128" s="1048"/>
      <c r="AC128" s="1048"/>
      <c r="AD128" s="1048"/>
      <c r="AE128" s="1049"/>
      <c r="AF128" s="1050">
        <v>9800</v>
      </c>
      <c r="AG128" s="1048"/>
      <c r="AH128" s="1048"/>
      <c r="AI128" s="1048"/>
      <c r="AJ128" s="1049"/>
      <c r="AK128" s="1050">
        <v>9147</v>
      </c>
      <c r="AL128" s="1048"/>
      <c r="AM128" s="1048"/>
      <c r="AN128" s="1048"/>
      <c r="AO128" s="1049"/>
      <c r="AP128" s="1051"/>
      <c r="AQ128" s="1052"/>
      <c r="AR128" s="1052"/>
      <c r="AS128" s="1052"/>
      <c r="AT128" s="1053"/>
      <c r="AU128" s="235"/>
      <c r="AV128" s="235"/>
      <c r="AW128" s="235"/>
      <c r="AX128" s="888" t="s">
        <v>459</v>
      </c>
      <c r="AY128" s="889"/>
      <c r="AZ128" s="889"/>
      <c r="BA128" s="889"/>
      <c r="BB128" s="889"/>
      <c r="BC128" s="889"/>
      <c r="BD128" s="889"/>
      <c r="BE128" s="890"/>
      <c r="BF128" s="1054" t="s">
        <v>112</v>
      </c>
      <c r="BG128" s="1055"/>
      <c r="BH128" s="1055"/>
      <c r="BI128" s="1055"/>
      <c r="BJ128" s="1055"/>
      <c r="BK128" s="1055"/>
      <c r="BL128" s="1056"/>
      <c r="BM128" s="1054">
        <v>14.14</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460</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461</v>
      </c>
      <c r="X129" s="1074"/>
      <c r="Y129" s="1074"/>
      <c r="Z129" s="1075"/>
      <c r="AA129" s="958">
        <v>6500508</v>
      </c>
      <c r="AB129" s="959"/>
      <c r="AC129" s="959"/>
      <c r="AD129" s="959"/>
      <c r="AE129" s="960"/>
      <c r="AF129" s="961">
        <v>6719933</v>
      </c>
      <c r="AG129" s="959"/>
      <c r="AH129" s="959"/>
      <c r="AI129" s="959"/>
      <c r="AJ129" s="960"/>
      <c r="AK129" s="961">
        <v>6746716</v>
      </c>
      <c r="AL129" s="959"/>
      <c r="AM129" s="959"/>
      <c r="AN129" s="959"/>
      <c r="AO129" s="960"/>
      <c r="AP129" s="1076"/>
      <c r="AQ129" s="1077"/>
      <c r="AR129" s="1077"/>
      <c r="AS129" s="1077"/>
      <c r="AT129" s="1078"/>
      <c r="AU129" s="237"/>
      <c r="AV129" s="237"/>
      <c r="AW129" s="237"/>
      <c r="AX129" s="1067" t="s">
        <v>462</v>
      </c>
      <c r="AY129" s="950"/>
      <c r="AZ129" s="950"/>
      <c r="BA129" s="950"/>
      <c r="BB129" s="950"/>
      <c r="BC129" s="950"/>
      <c r="BD129" s="950"/>
      <c r="BE129" s="951"/>
      <c r="BF129" s="1068" t="s">
        <v>112</v>
      </c>
      <c r="BG129" s="1069"/>
      <c r="BH129" s="1069"/>
      <c r="BI129" s="1069"/>
      <c r="BJ129" s="1069"/>
      <c r="BK129" s="1069"/>
      <c r="BL129" s="1070"/>
      <c r="BM129" s="1068">
        <v>19.14</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464</v>
      </c>
      <c r="X130" s="1074"/>
      <c r="Y130" s="1074"/>
      <c r="Z130" s="1075"/>
      <c r="AA130" s="958">
        <v>716263</v>
      </c>
      <c r="AB130" s="959"/>
      <c r="AC130" s="959"/>
      <c r="AD130" s="959"/>
      <c r="AE130" s="960"/>
      <c r="AF130" s="961">
        <v>687743</v>
      </c>
      <c r="AG130" s="959"/>
      <c r="AH130" s="959"/>
      <c r="AI130" s="959"/>
      <c r="AJ130" s="960"/>
      <c r="AK130" s="961">
        <v>678528</v>
      </c>
      <c r="AL130" s="959"/>
      <c r="AM130" s="959"/>
      <c r="AN130" s="959"/>
      <c r="AO130" s="960"/>
      <c r="AP130" s="1076"/>
      <c r="AQ130" s="1077"/>
      <c r="AR130" s="1077"/>
      <c r="AS130" s="1077"/>
      <c r="AT130" s="1078"/>
      <c r="AU130" s="237"/>
      <c r="AV130" s="237"/>
      <c r="AW130" s="237"/>
      <c r="AX130" s="1067" t="s">
        <v>465</v>
      </c>
      <c r="AY130" s="950"/>
      <c r="AZ130" s="950"/>
      <c r="BA130" s="950"/>
      <c r="BB130" s="950"/>
      <c r="BC130" s="950"/>
      <c r="BD130" s="950"/>
      <c r="BE130" s="951"/>
      <c r="BF130" s="1104">
        <v>4.3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466</v>
      </c>
      <c r="X131" s="1112"/>
      <c r="Y131" s="1112"/>
      <c r="Z131" s="1113"/>
      <c r="AA131" s="1005">
        <v>5784245</v>
      </c>
      <c r="AB131" s="984"/>
      <c r="AC131" s="984"/>
      <c r="AD131" s="984"/>
      <c r="AE131" s="985"/>
      <c r="AF131" s="983">
        <v>6032190</v>
      </c>
      <c r="AG131" s="984"/>
      <c r="AH131" s="984"/>
      <c r="AI131" s="984"/>
      <c r="AJ131" s="985"/>
      <c r="AK131" s="983">
        <v>6068188</v>
      </c>
      <c r="AL131" s="984"/>
      <c r="AM131" s="984"/>
      <c r="AN131" s="984"/>
      <c r="AO131" s="985"/>
      <c r="AP131" s="1114"/>
      <c r="AQ131" s="1115"/>
      <c r="AR131" s="1115"/>
      <c r="AS131" s="1115"/>
      <c r="AT131" s="1116"/>
      <c r="AU131" s="237"/>
      <c r="AV131" s="237"/>
      <c r="AW131" s="237"/>
      <c r="AX131" s="1086" t="s">
        <v>467</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468</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469</v>
      </c>
      <c r="W132" s="1097"/>
      <c r="X132" s="1097"/>
      <c r="Y132" s="1097"/>
      <c r="Z132" s="1098"/>
      <c r="AA132" s="1099">
        <v>4.1736821309999996</v>
      </c>
      <c r="AB132" s="1100"/>
      <c r="AC132" s="1100"/>
      <c r="AD132" s="1100"/>
      <c r="AE132" s="1101"/>
      <c r="AF132" s="1102">
        <v>4.2194625830000003</v>
      </c>
      <c r="AG132" s="1100"/>
      <c r="AH132" s="1100"/>
      <c r="AI132" s="1100"/>
      <c r="AJ132" s="1101"/>
      <c r="AK132" s="1102">
        <v>4.5203609379999996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470</v>
      </c>
      <c r="W133" s="1080"/>
      <c r="X133" s="1080"/>
      <c r="Y133" s="1080"/>
      <c r="Z133" s="1081"/>
      <c r="AA133" s="1082">
        <v>5.9</v>
      </c>
      <c r="AB133" s="1083"/>
      <c r="AC133" s="1083"/>
      <c r="AD133" s="1083"/>
      <c r="AE133" s="1084"/>
      <c r="AF133" s="1082">
        <v>4.9000000000000004</v>
      </c>
      <c r="AG133" s="1083"/>
      <c r="AH133" s="1083"/>
      <c r="AI133" s="1083"/>
      <c r="AJ133" s="1084"/>
      <c r="AK133" s="1082">
        <v>4.3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20" t="s">
        <v>473</v>
      </c>
      <c r="L7" s="256"/>
      <c r="M7" s="257" t="s">
        <v>474</v>
      </c>
      <c r="N7" s="258"/>
    </row>
    <row r="8" spans="1:16">
      <c r="A8" s="250"/>
      <c r="B8" s="246"/>
      <c r="C8" s="246"/>
      <c r="D8" s="246"/>
      <c r="E8" s="246"/>
      <c r="F8" s="246"/>
      <c r="G8" s="259"/>
      <c r="H8" s="260"/>
      <c r="I8" s="260"/>
      <c r="J8" s="261"/>
      <c r="K8" s="1121"/>
      <c r="L8" s="262" t="s">
        <v>475</v>
      </c>
      <c r="M8" s="263" t="s">
        <v>476</v>
      </c>
      <c r="N8" s="264" t="s">
        <v>477</v>
      </c>
    </row>
    <row r="9" spans="1:16">
      <c r="A9" s="250"/>
      <c r="B9" s="246"/>
      <c r="C9" s="246"/>
      <c r="D9" s="246"/>
      <c r="E9" s="246"/>
      <c r="F9" s="246"/>
      <c r="G9" s="1122" t="s">
        <v>478</v>
      </c>
      <c r="H9" s="1123"/>
      <c r="I9" s="1123"/>
      <c r="J9" s="1124"/>
      <c r="K9" s="265">
        <v>1723206</v>
      </c>
      <c r="L9" s="266">
        <v>49294</v>
      </c>
      <c r="M9" s="267">
        <v>55845</v>
      </c>
      <c r="N9" s="268">
        <v>-11.7</v>
      </c>
    </row>
    <row r="10" spans="1:16">
      <c r="A10" s="250"/>
      <c r="B10" s="246"/>
      <c r="C10" s="246"/>
      <c r="D10" s="246"/>
      <c r="E10" s="246"/>
      <c r="F10" s="246"/>
      <c r="G10" s="1122" t="s">
        <v>479</v>
      </c>
      <c r="H10" s="1123"/>
      <c r="I10" s="1123"/>
      <c r="J10" s="1124"/>
      <c r="K10" s="269">
        <v>237927</v>
      </c>
      <c r="L10" s="270">
        <v>6806</v>
      </c>
      <c r="M10" s="271">
        <v>5607</v>
      </c>
      <c r="N10" s="272">
        <v>21.4</v>
      </c>
    </row>
    <row r="11" spans="1:16" ht="13.5" customHeight="1">
      <c r="A11" s="250"/>
      <c r="B11" s="246"/>
      <c r="C11" s="246"/>
      <c r="D11" s="246"/>
      <c r="E11" s="246"/>
      <c r="F11" s="246"/>
      <c r="G11" s="1122" t="s">
        <v>480</v>
      </c>
      <c r="H11" s="1123"/>
      <c r="I11" s="1123"/>
      <c r="J11" s="1124"/>
      <c r="K11" s="269">
        <v>243696</v>
      </c>
      <c r="L11" s="270">
        <v>6971</v>
      </c>
      <c r="M11" s="271">
        <v>8384</v>
      </c>
      <c r="N11" s="272">
        <v>-16.899999999999999</v>
      </c>
    </row>
    <row r="12" spans="1:16" ht="13.5" customHeight="1">
      <c r="A12" s="250"/>
      <c r="B12" s="246"/>
      <c r="C12" s="246"/>
      <c r="D12" s="246"/>
      <c r="E12" s="246"/>
      <c r="F12" s="246"/>
      <c r="G12" s="1122" t="s">
        <v>481</v>
      </c>
      <c r="H12" s="1123"/>
      <c r="I12" s="1123"/>
      <c r="J12" s="1124"/>
      <c r="K12" s="269" t="s">
        <v>482</v>
      </c>
      <c r="L12" s="270" t="s">
        <v>482</v>
      </c>
      <c r="M12" s="271">
        <v>147</v>
      </c>
      <c r="N12" s="272" t="s">
        <v>482</v>
      </c>
    </row>
    <row r="13" spans="1:16" ht="13.5" customHeight="1">
      <c r="A13" s="250"/>
      <c r="B13" s="246"/>
      <c r="C13" s="246"/>
      <c r="D13" s="246"/>
      <c r="E13" s="246"/>
      <c r="F13" s="246"/>
      <c r="G13" s="1122" t="s">
        <v>483</v>
      </c>
      <c r="H13" s="1123"/>
      <c r="I13" s="1123"/>
      <c r="J13" s="1124"/>
      <c r="K13" s="269" t="s">
        <v>482</v>
      </c>
      <c r="L13" s="270" t="s">
        <v>482</v>
      </c>
      <c r="M13" s="271">
        <v>6</v>
      </c>
      <c r="N13" s="272" t="s">
        <v>482</v>
      </c>
    </row>
    <row r="14" spans="1:16" ht="13.5" customHeight="1">
      <c r="A14" s="250"/>
      <c r="B14" s="246"/>
      <c r="C14" s="246"/>
      <c r="D14" s="246"/>
      <c r="E14" s="246"/>
      <c r="F14" s="246"/>
      <c r="G14" s="1122" t="s">
        <v>484</v>
      </c>
      <c r="H14" s="1123"/>
      <c r="I14" s="1123"/>
      <c r="J14" s="1124"/>
      <c r="K14" s="269">
        <v>43823</v>
      </c>
      <c r="L14" s="270">
        <v>1254</v>
      </c>
      <c r="M14" s="271">
        <v>2653</v>
      </c>
      <c r="N14" s="272">
        <v>-52.7</v>
      </c>
    </row>
    <row r="15" spans="1:16" ht="13.5" customHeight="1">
      <c r="A15" s="250"/>
      <c r="B15" s="246"/>
      <c r="C15" s="246"/>
      <c r="D15" s="246"/>
      <c r="E15" s="246"/>
      <c r="F15" s="246"/>
      <c r="G15" s="1122" t="s">
        <v>485</v>
      </c>
      <c r="H15" s="1123"/>
      <c r="I15" s="1123"/>
      <c r="J15" s="1124"/>
      <c r="K15" s="269">
        <v>41931</v>
      </c>
      <c r="L15" s="270">
        <v>1199</v>
      </c>
      <c r="M15" s="271">
        <v>1240</v>
      </c>
      <c r="N15" s="272">
        <v>-3.3</v>
      </c>
    </row>
    <row r="16" spans="1:16">
      <c r="A16" s="250"/>
      <c r="B16" s="246"/>
      <c r="C16" s="246"/>
      <c r="D16" s="246"/>
      <c r="E16" s="246"/>
      <c r="F16" s="246"/>
      <c r="G16" s="1125" t="s">
        <v>486</v>
      </c>
      <c r="H16" s="1126"/>
      <c r="I16" s="1126"/>
      <c r="J16" s="1127"/>
      <c r="K16" s="270">
        <v>-223010</v>
      </c>
      <c r="L16" s="270">
        <v>-6379</v>
      </c>
      <c r="M16" s="271">
        <v>-5294</v>
      </c>
      <c r="N16" s="272">
        <v>20.5</v>
      </c>
    </row>
    <row r="17" spans="1:16">
      <c r="A17" s="250"/>
      <c r="B17" s="246"/>
      <c r="C17" s="246"/>
      <c r="D17" s="246"/>
      <c r="E17" s="246"/>
      <c r="F17" s="246"/>
      <c r="G17" s="1125" t="s">
        <v>171</v>
      </c>
      <c r="H17" s="1126"/>
      <c r="I17" s="1126"/>
      <c r="J17" s="1127"/>
      <c r="K17" s="270">
        <v>2067573</v>
      </c>
      <c r="L17" s="270">
        <v>59144</v>
      </c>
      <c r="M17" s="271">
        <v>68586</v>
      </c>
      <c r="N17" s="272">
        <v>-13.8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17" t="s">
        <v>491</v>
      </c>
      <c r="H21" s="1118"/>
      <c r="I21" s="1118"/>
      <c r="J21" s="1119"/>
      <c r="K21" s="282">
        <v>5.55</v>
      </c>
      <c r="L21" s="283">
        <v>6.42</v>
      </c>
      <c r="M21" s="284">
        <v>-0.87</v>
      </c>
      <c r="N21" s="251"/>
      <c r="O21" s="285"/>
      <c r="P21" s="281"/>
    </row>
    <row r="22" spans="1:16" s="286" customFormat="1">
      <c r="A22" s="281"/>
      <c r="B22" s="251"/>
      <c r="C22" s="251"/>
      <c r="D22" s="251"/>
      <c r="E22" s="251"/>
      <c r="F22" s="251"/>
      <c r="G22" s="1117" t="s">
        <v>492</v>
      </c>
      <c r="H22" s="1118"/>
      <c r="I22" s="1118"/>
      <c r="J22" s="1119"/>
      <c r="K22" s="287">
        <v>96.1</v>
      </c>
      <c r="L22" s="288">
        <v>97.3</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20" t="s">
        <v>473</v>
      </c>
      <c r="L30" s="256"/>
      <c r="M30" s="257" t="s">
        <v>474</v>
      </c>
      <c r="N30" s="258"/>
    </row>
    <row r="31" spans="1:16">
      <c r="A31" s="250"/>
      <c r="B31" s="246"/>
      <c r="C31" s="246"/>
      <c r="D31" s="246"/>
      <c r="E31" s="246"/>
      <c r="F31" s="246"/>
      <c r="G31" s="259"/>
      <c r="H31" s="260"/>
      <c r="I31" s="260"/>
      <c r="J31" s="261"/>
      <c r="K31" s="1121"/>
      <c r="L31" s="262" t="s">
        <v>475</v>
      </c>
      <c r="M31" s="263" t="s">
        <v>476</v>
      </c>
      <c r="N31" s="264" t="s">
        <v>477</v>
      </c>
    </row>
    <row r="32" spans="1:16" ht="27" customHeight="1">
      <c r="A32" s="250"/>
      <c r="B32" s="246"/>
      <c r="C32" s="246"/>
      <c r="D32" s="246"/>
      <c r="E32" s="246"/>
      <c r="F32" s="246"/>
      <c r="G32" s="1133" t="s">
        <v>496</v>
      </c>
      <c r="H32" s="1134"/>
      <c r="I32" s="1134"/>
      <c r="J32" s="1135"/>
      <c r="K32" s="296">
        <v>732668</v>
      </c>
      <c r="L32" s="296">
        <v>20959</v>
      </c>
      <c r="M32" s="297">
        <v>31128</v>
      </c>
      <c r="N32" s="298">
        <v>-32.700000000000003</v>
      </c>
    </row>
    <row r="33" spans="1:16" ht="13.5" customHeight="1">
      <c r="A33" s="250"/>
      <c r="B33" s="246"/>
      <c r="C33" s="246"/>
      <c r="D33" s="246"/>
      <c r="E33" s="246"/>
      <c r="F33" s="246"/>
      <c r="G33" s="1133" t="s">
        <v>497</v>
      </c>
      <c r="H33" s="1134"/>
      <c r="I33" s="1134"/>
      <c r="J33" s="1135"/>
      <c r="K33" s="296" t="s">
        <v>482</v>
      </c>
      <c r="L33" s="296" t="s">
        <v>482</v>
      </c>
      <c r="M33" s="297" t="s">
        <v>482</v>
      </c>
      <c r="N33" s="298" t="s">
        <v>482</v>
      </c>
    </row>
    <row r="34" spans="1:16" ht="27" customHeight="1">
      <c r="A34" s="250"/>
      <c r="B34" s="246"/>
      <c r="C34" s="246"/>
      <c r="D34" s="246"/>
      <c r="E34" s="246"/>
      <c r="F34" s="246"/>
      <c r="G34" s="1133" t="s">
        <v>498</v>
      </c>
      <c r="H34" s="1134"/>
      <c r="I34" s="1134"/>
      <c r="J34" s="1135"/>
      <c r="K34" s="296" t="s">
        <v>482</v>
      </c>
      <c r="L34" s="296" t="s">
        <v>482</v>
      </c>
      <c r="M34" s="297" t="s">
        <v>482</v>
      </c>
      <c r="N34" s="298" t="s">
        <v>482</v>
      </c>
    </row>
    <row r="35" spans="1:16" ht="27" customHeight="1">
      <c r="A35" s="250"/>
      <c r="B35" s="246"/>
      <c r="C35" s="246"/>
      <c r="D35" s="246"/>
      <c r="E35" s="246"/>
      <c r="F35" s="246"/>
      <c r="G35" s="1133" t="s">
        <v>499</v>
      </c>
      <c r="H35" s="1134"/>
      <c r="I35" s="1134"/>
      <c r="J35" s="1135"/>
      <c r="K35" s="296">
        <v>166698</v>
      </c>
      <c r="L35" s="296">
        <v>4769</v>
      </c>
      <c r="M35" s="297">
        <v>9784</v>
      </c>
      <c r="N35" s="298">
        <v>-51.3</v>
      </c>
    </row>
    <row r="36" spans="1:16" ht="27" customHeight="1">
      <c r="A36" s="250"/>
      <c r="B36" s="246"/>
      <c r="C36" s="246"/>
      <c r="D36" s="246"/>
      <c r="E36" s="246"/>
      <c r="F36" s="246"/>
      <c r="G36" s="1133" t="s">
        <v>500</v>
      </c>
      <c r="H36" s="1134"/>
      <c r="I36" s="1134"/>
      <c r="J36" s="1135"/>
      <c r="K36" s="296">
        <v>62613</v>
      </c>
      <c r="L36" s="296">
        <v>1791</v>
      </c>
      <c r="M36" s="297">
        <v>2611</v>
      </c>
      <c r="N36" s="298">
        <v>-31.4</v>
      </c>
    </row>
    <row r="37" spans="1:16" ht="13.5" customHeight="1">
      <c r="A37" s="250"/>
      <c r="B37" s="246"/>
      <c r="C37" s="246"/>
      <c r="D37" s="246"/>
      <c r="E37" s="246"/>
      <c r="F37" s="246"/>
      <c r="G37" s="1133" t="s">
        <v>501</v>
      </c>
      <c r="H37" s="1134"/>
      <c r="I37" s="1134"/>
      <c r="J37" s="1135"/>
      <c r="K37" s="296" t="s">
        <v>482</v>
      </c>
      <c r="L37" s="296" t="s">
        <v>482</v>
      </c>
      <c r="M37" s="297">
        <v>1177</v>
      </c>
      <c r="N37" s="298" t="s">
        <v>482</v>
      </c>
    </row>
    <row r="38" spans="1:16" ht="27" customHeight="1">
      <c r="A38" s="250"/>
      <c r="B38" s="246"/>
      <c r="C38" s="246"/>
      <c r="D38" s="246"/>
      <c r="E38" s="246"/>
      <c r="F38" s="246"/>
      <c r="G38" s="1136" t="s">
        <v>502</v>
      </c>
      <c r="H38" s="1137"/>
      <c r="I38" s="1137"/>
      <c r="J38" s="1138"/>
      <c r="K38" s="299" t="s">
        <v>482</v>
      </c>
      <c r="L38" s="299" t="s">
        <v>482</v>
      </c>
      <c r="M38" s="300">
        <v>1</v>
      </c>
      <c r="N38" s="301" t="s">
        <v>482</v>
      </c>
      <c r="O38" s="295"/>
    </row>
    <row r="39" spans="1:16">
      <c r="A39" s="250"/>
      <c r="B39" s="246"/>
      <c r="C39" s="246"/>
      <c r="D39" s="246"/>
      <c r="E39" s="246"/>
      <c r="F39" s="246"/>
      <c r="G39" s="1136" t="s">
        <v>503</v>
      </c>
      <c r="H39" s="1137"/>
      <c r="I39" s="1137"/>
      <c r="J39" s="1138"/>
      <c r="K39" s="302">
        <v>-9147</v>
      </c>
      <c r="L39" s="302">
        <v>-262</v>
      </c>
      <c r="M39" s="303">
        <v>-3247</v>
      </c>
      <c r="N39" s="304">
        <v>-91.9</v>
      </c>
      <c r="O39" s="295"/>
    </row>
    <row r="40" spans="1:16" ht="27" customHeight="1">
      <c r="A40" s="250"/>
      <c r="B40" s="246"/>
      <c r="C40" s="246"/>
      <c r="D40" s="246"/>
      <c r="E40" s="246"/>
      <c r="F40" s="246"/>
      <c r="G40" s="1133" t="s">
        <v>504</v>
      </c>
      <c r="H40" s="1134"/>
      <c r="I40" s="1134"/>
      <c r="J40" s="1135"/>
      <c r="K40" s="302">
        <v>-678528</v>
      </c>
      <c r="L40" s="302">
        <v>-19410</v>
      </c>
      <c r="M40" s="303">
        <v>-28558</v>
      </c>
      <c r="N40" s="304">
        <v>-32</v>
      </c>
      <c r="O40" s="295"/>
    </row>
    <row r="41" spans="1:16">
      <c r="A41" s="250"/>
      <c r="B41" s="246"/>
      <c r="C41" s="246"/>
      <c r="D41" s="246"/>
      <c r="E41" s="246"/>
      <c r="F41" s="246"/>
      <c r="G41" s="1139" t="s">
        <v>282</v>
      </c>
      <c r="H41" s="1140"/>
      <c r="I41" s="1140"/>
      <c r="J41" s="1141"/>
      <c r="K41" s="296">
        <v>274304</v>
      </c>
      <c r="L41" s="302">
        <v>7847</v>
      </c>
      <c r="M41" s="303">
        <v>12895</v>
      </c>
      <c r="N41" s="304">
        <v>-39.1</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28" t="s">
        <v>473</v>
      </c>
      <c r="J49" s="1130" t="s">
        <v>508</v>
      </c>
      <c r="K49" s="1131"/>
      <c r="L49" s="1131"/>
      <c r="M49" s="1131"/>
      <c r="N49" s="1132"/>
    </row>
    <row r="50" spans="1:14">
      <c r="A50" s="250"/>
      <c r="B50" s="246"/>
      <c r="C50" s="246"/>
      <c r="D50" s="246"/>
      <c r="E50" s="246"/>
      <c r="F50" s="246"/>
      <c r="G50" s="314"/>
      <c r="H50" s="315"/>
      <c r="I50" s="1129"/>
      <c r="J50" s="316" t="s">
        <v>509</v>
      </c>
      <c r="K50" s="317" t="s">
        <v>510</v>
      </c>
      <c r="L50" s="318" t="s">
        <v>511</v>
      </c>
      <c r="M50" s="319" t="s">
        <v>512</v>
      </c>
      <c r="N50" s="320" t="s">
        <v>513</v>
      </c>
    </row>
    <row r="51" spans="1:14">
      <c r="A51" s="250"/>
      <c r="B51" s="246"/>
      <c r="C51" s="246"/>
      <c r="D51" s="246"/>
      <c r="E51" s="246"/>
      <c r="F51" s="246"/>
      <c r="G51" s="312" t="s">
        <v>514</v>
      </c>
      <c r="H51" s="313"/>
      <c r="I51" s="321">
        <v>1254454</v>
      </c>
      <c r="J51" s="322">
        <v>36621</v>
      </c>
      <c r="K51" s="323">
        <v>-45.6</v>
      </c>
      <c r="L51" s="324">
        <v>46819</v>
      </c>
      <c r="M51" s="325">
        <v>9.3000000000000007</v>
      </c>
      <c r="N51" s="326">
        <v>-54.9</v>
      </c>
    </row>
    <row r="52" spans="1:14">
      <c r="A52" s="250"/>
      <c r="B52" s="246"/>
      <c r="C52" s="246"/>
      <c r="D52" s="246"/>
      <c r="E52" s="246"/>
      <c r="F52" s="246"/>
      <c r="G52" s="327"/>
      <c r="H52" s="328" t="s">
        <v>515</v>
      </c>
      <c r="I52" s="329">
        <v>369693</v>
      </c>
      <c r="J52" s="330">
        <v>10792</v>
      </c>
      <c r="K52" s="331">
        <v>-50.2</v>
      </c>
      <c r="L52" s="332">
        <v>24121</v>
      </c>
      <c r="M52" s="333">
        <v>9.5</v>
      </c>
      <c r="N52" s="334">
        <v>-59.7</v>
      </c>
    </row>
    <row r="53" spans="1:14">
      <c r="A53" s="250"/>
      <c r="B53" s="246"/>
      <c r="C53" s="246"/>
      <c r="D53" s="246"/>
      <c r="E53" s="246"/>
      <c r="F53" s="246"/>
      <c r="G53" s="312" t="s">
        <v>516</v>
      </c>
      <c r="H53" s="313"/>
      <c r="I53" s="321">
        <v>1546796</v>
      </c>
      <c r="J53" s="322">
        <v>44872</v>
      </c>
      <c r="K53" s="323">
        <v>22.5</v>
      </c>
      <c r="L53" s="324">
        <v>53270</v>
      </c>
      <c r="M53" s="325">
        <v>13.8</v>
      </c>
      <c r="N53" s="326">
        <v>8.6999999999999993</v>
      </c>
    </row>
    <row r="54" spans="1:14">
      <c r="A54" s="250"/>
      <c r="B54" s="246"/>
      <c r="C54" s="246"/>
      <c r="D54" s="246"/>
      <c r="E54" s="246"/>
      <c r="F54" s="246"/>
      <c r="G54" s="327"/>
      <c r="H54" s="328" t="s">
        <v>515</v>
      </c>
      <c r="I54" s="329">
        <v>370170</v>
      </c>
      <c r="J54" s="330">
        <v>10739</v>
      </c>
      <c r="K54" s="331">
        <v>-0.5</v>
      </c>
      <c r="L54" s="332">
        <v>24316</v>
      </c>
      <c r="M54" s="333">
        <v>0.8</v>
      </c>
      <c r="N54" s="334">
        <v>-1.3</v>
      </c>
    </row>
    <row r="55" spans="1:14">
      <c r="A55" s="250"/>
      <c r="B55" s="246"/>
      <c r="C55" s="246"/>
      <c r="D55" s="246"/>
      <c r="E55" s="246"/>
      <c r="F55" s="246"/>
      <c r="G55" s="312" t="s">
        <v>517</v>
      </c>
      <c r="H55" s="313"/>
      <c r="I55" s="321">
        <v>792930</v>
      </c>
      <c r="J55" s="322">
        <v>22895</v>
      </c>
      <c r="K55" s="323">
        <v>-49</v>
      </c>
      <c r="L55" s="324">
        <v>53292</v>
      </c>
      <c r="M55" s="325">
        <v>0</v>
      </c>
      <c r="N55" s="326">
        <v>-49</v>
      </c>
    </row>
    <row r="56" spans="1:14">
      <c r="A56" s="250"/>
      <c r="B56" s="246"/>
      <c r="C56" s="246"/>
      <c r="D56" s="246"/>
      <c r="E56" s="246"/>
      <c r="F56" s="246"/>
      <c r="G56" s="327"/>
      <c r="H56" s="328" t="s">
        <v>515</v>
      </c>
      <c r="I56" s="329">
        <v>258681</v>
      </c>
      <c r="J56" s="330">
        <v>7469</v>
      </c>
      <c r="K56" s="331">
        <v>-30.4</v>
      </c>
      <c r="L56" s="332">
        <v>28900</v>
      </c>
      <c r="M56" s="333">
        <v>18.899999999999999</v>
      </c>
      <c r="N56" s="334">
        <v>-49.3</v>
      </c>
    </row>
    <row r="57" spans="1:14">
      <c r="A57" s="250"/>
      <c r="B57" s="246"/>
      <c r="C57" s="246"/>
      <c r="D57" s="246"/>
      <c r="E57" s="246"/>
      <c r="F57" s="246"/>
      <c r="G57" s="312" t="s">
        <v>518</v>
      </c>
      <c r="H57" s="313"/>
      <c r="I57" s="321">
        <v>899807</v>
      </c>
      <c r="J57" s="322">
        <v>25805</v>
      </c>
      <c r="K57" s="323">
        <v>12.7</v>
      </c>
      <c r="L57" s="324">
        <v>49919</v>
      </c>
      <c r="M57" s="325">
        <v>-6.3</v>
      </c>
      <c r="N57" s="326">
        <v>19</v>
      </c>
    </row>
    <row r="58" spans="1:14">
      <c r="A58" s="250"/>
      <c r="B58" s="246"/>
      <c r="C58" s="246"/>
      <c r="D58" s="246"/>
      <c r="E58" s="246"/>
      <c r="F58" s="246"/>
      <c r="G58" s="327"/>
      <c r="H58" s="328" t="s">
        <v>515</v>
      </c>
      <c r="I58" s="329">
        <v>512434</v>
      </c>
      <c r="J58" s="330">
        <v>14696</v>
      </c>
      <c r="K58" s="331">
        <v>96.8</v>
      </c>
      <c r="L58" s="332">
        <v>26398</v>
      </c>
      <c r="M58" s="333">
        <v>-8.6999999999999993</v>
      </c>
      <c r="N58" s="334">
        <v>105.5</v>
      </c>
    </row>
    <row r="59" spans="1:14">
      <c r="A59" s="250"/>
      <c r="B59" s="246"/>
      <c r="C59" s="246"/>
      <c r="D59" s="246"/>
      <c r="E59" s="246"/>
      <c r="F59" s="246"/>
      <c r="G59" s="312" t="s">
        <v>519</v>
      </c>
      <c r="H59" s="313"/>
      <c r="I59" s="321">
        <v>789546</v>
      </c>
      <c r="J59" s="322">
        <v>22586</v>
      </c>
      <c r="K59" s="323">
        <v>-12.5</v>
      </c>
      <c r="L59" s="324">
        <v>47738</v>
      </c>
      <c r="M59" s="325">
        <v>-4.4000000000000004</v>
      </c>
      <c r="N59" s="326">
        <v>-8.1</v>
      </c>
    </row>
    <row r="60" spans="1:14">
      <c r="A60" s="250"/>
      <c r="B60" s="246"/>
      <c r="C60" s="246"/>
      <c r="D60" s="246"/>
      <c r="E60" s="246"/>
      <c r="F60" s="246"/>
      <c r="G60" s="327"/>
      <c r="H60" s="328" t="s">
        <v>515</v>
      </c>
      <c r="I60" s="335">
        <v>410006</v>
      </c>
      <c r="J60" s="330">
        <v>11729</v>
      </c>
      <c r="K60" s="331">
        <v>-20.2</v>
      </c>
      <c r="L60" s="332">
        <v>24937</v>
      </c>
      <c r="M60" s="333">
        <v>-5.5</v>
      </c>
      <c r="N60" s="334">
        <v>-14.7</v>
      </c>
    </row>
    <row r="61" spans="1:14">
      <c r="A61" s="250"/>
      <c r="B61" s="246"/>
      <c r="C61" s="246"/>
      <c r="D61" s="246"/>
      <c r="E61" s="246"/>
      <c r="F61" s="246"/>
      <c r="G61" s="312" t="s">
        <v>520</v>
      </c>
      <c r="H61" s="336"/>
      <c r="I61" s="337">
        <v>1056707</v>
      </c>
      <c r="J61" s="338">
        <v>30556</v>
      </c>
      <c r="K61" s="339">
        <v>-14.4</v>
      </c>
      <c r="L61" s="340">
        <v>50208</v>
      </c>
      <c r="M61" s="341">
        <v>2.5</v>
      </c>
      <c r="N61" s="326">
        <v>-16.899999999999999</v>
      </c>
    </row>
    <row r="62" spans="1:14">
      <c r="A62" s="250"/>
      <c r="B62" s="246"/>
      <c r="C62" s="246"/>
      <c r="D62" s="246"/>
      <c r="E62" s="246"/>
      <c r="F62" s="246"/>
      <c r="G62" s="327"/>
      <c r="H62" s="328" t="s">
        <v>515</v>
      </c>
      <c r="I62" s="329">
        <v>384197</v>
      </c>
      <c r="J62" s="330">
        <v>11085</v>
      </c>
      <c r="K62" s="331">
        <v>-0.9</v>
      </c>
      <c r="L62" s="332">
        <v>25734</v>
      </c>
      <c r="M62" s="333">
        <v>3</v>
      </c>
      <c r="N62" s="334">
        <v>-3.9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2" t="s">
        <v>3</v>
      </c>
      <c r="D47" s="1142"/>
      <c r="E47" s="1143"/>
      <c r="F47" s="11">
        <v>8.85</v>
      </c>
      <c r="G47" s="12">
        <v>9.19</v>
      </c>
      <c r="H47" s="12">
        <v>9.48</v>
      </c>
      <c r="I47" s="12">
        <v>11</v>
      </c>
      <c r="J47" s="13">
        <v>11.99</v>
      </c>
    </row>
    <row r="48" spans="2:10" ht="57.75" customHeight="1">
      <c r="B48" s="14"/>
      <c r="C48" s="1144" t="s">
        <v>4</v>
      </c>
      <c r="D48" s="1144"/>
      <c r="E48" s="1145"/>
      <c r="F48" s="15">
        <v>5.29</v>
      </c>
      <c r="G48" s="16">
        <v>4.7</v>
      </c>
      <c r="H48" s="16">
        <v>3.44</v>
      </c>
      <c r="I48" s="16">
        <v>2.9</v>
      </c>
      <c r="J48" s="17">
        <v>4.99</v>
      </c>
    </row>
    <row r="49" spans="2:10" ht="57.75" customHeight="1" thickBot="1">
      <c r="B49" s="18"/>
      <c r="C49" s="1146" t="s">
        <v>5</v>
      </c>
      <c r="D49" s="1146"/>
      <c r="E49" s="1147"/>
      <c r="F49" s="19">
        <v>1</v>
      </c>
      <c r="G49" s="20" t="s">
        <v>527</v>
      </c>
      <c r="H49" s="20" t="s">
        <v>528</v>
      </c>
      <c r="I49" s="20">
        <v>1.07</v>
      </c>
      <c r="J49" s="21">
        <v>3.95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2018-02-28T02:25:39Z</cp:lastPrinted>
  <dcterms:created xsi:type="dcterms:W3CDTF">2018-01-24T06:05:04Z</dcterms:created>
  <dcterms:modified xsi:type="dcterms:W3CDTF">2018-03-05T04:56:51Z</dcterms:modified>
  <cp:category/>
</cp:coreProperties>
</file>