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20.20.5\各課共有\総務課\えもと\業務\5-2-050-0020　決算統計　資料\財政状況資料集\20260911〆　令和６年度財政状況資料集の作成について（2回目）\"/>
    </mc:Choice>
  </mc:AlternateContent>
  <bookViews>
    <workbookView xWindow="0" yWindow="0" windowWidth="28800" windowHeight="13850" tabRatio="837"/>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F88" i="12" l="1"/>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AM35" i="10"/>
  <c r="U35" i="10"/>
  <c r="C35" i="10"/>
  <c r="CO34" i="10"/>
  <c r="CO35" i="10" s="1"/>
  <c r="BW34" i="10"/>
  <c r="BW35" i="10" s="1"/>
  <c r="BW36" i="10" s="1"/>
  <c r="BW37" i="10" s="1"/>
  <c r="BW38" i="10" s="1"/>
  <c r="BW39"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<sst xmlns="http://schemas.openxmlformats.org/spreadsheetml/2006/main" count="1171" uniqueCount="575">
  <si>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</si>
  <si>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</si>
  <si>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</si>
  <si>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</si>
  <si>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</si>
  <si>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</si>
  <si>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</si>
  <si>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</si>
  <si>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</si>
  <si>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</si>
  <si>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</si>
  <si>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</si>
  <si>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</si>
  <si>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</si>
  <si>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</si>
  <si>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</si>
  <si>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</si>
  <si>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</si>
  <si>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</si>
  <si>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</si>
  <si>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</si>
  <si>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</si>
  <si>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</si>
  <si>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</si>
  <si>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</si>
  <si>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</si>
  <si>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</si>
  <si>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</si>
  <si>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</si>
  <si>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</si>
  <si>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</si>
  <si>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</si>
  <si>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</si>
  <si>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</si>
  <si>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</si>
  <si>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</si>
  <si>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</si>
  <si>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</si>
  <si>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</si>
  <si>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</si>
  <si>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</si>
  <si>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</si>
  <si>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</si>
  <si>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</si>
  <si>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</si>
  <si>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</si>
  <si>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</si>
  <si>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</si>
  <si>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</si>
  <si>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</si>
  <si>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</si>
  <si>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</si>
  <si>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</si>
  <si>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</si>
  <si>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</si>
  <si>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</si>
  <si>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</si>
  <si>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</si>
  <si>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</si>
  <si>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</si>
  <si>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</si>
  <si>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</si>
  <si>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</si>
  <si>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</si>
  <si>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</si>
  <si>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</si>
  <si>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</si>
  <si>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</si>
  <si>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</si>
  <si>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</si>
  <si>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</si>
  <si>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</si>
  <si>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</si>
  <si>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</si>
  <si>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</si>
  <si>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</si>
  <si>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</si>
  <si>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</si>
  <si>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</si>
  <si>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</si>
  <si>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</si>
  <si>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</si>
  <si>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</si>
  <si>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</si>
  <si>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</si>
  <si>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</si>
  <si>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</si>
  <si>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</si>
  <si>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</si>
  <si>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</si>
  <si>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</si>
  <si>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</si>
  <si>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</si>
  <si>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</si>
  <si>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藍住町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</si>
  <si>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</si>
  <si>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</si>
  <si>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</si>
  <si>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</si>
  <si>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</si>
  <si>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</si>
  <si>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</si>
  <si>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</si>
  <si>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</si>
  <si>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</si>
  <si>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</si>
  <si>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</si>
  <si>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</si>
  <si>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</si>
  <si>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</si>
  <si>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</si>
  <si>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</si>
  <si>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</si>
  <si>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</si>
  <si>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</si>
  <si>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</si>
  <si>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</si>
  <si>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</si>
  <si>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</si>
  <si>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</si>
  <si>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</si>
  <si>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</si>
  <si>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</si>
  <si>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</si>
  <si>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</si>
  <si>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</si>
  <si>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</si>
  <si>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</si>
  <si>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</si>
  <si>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</si>
  <si>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</si>
  <si>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</si>
  <si>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</si>
  <si>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</si>
  <si>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</si>
  <si>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</si>
  <si>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</si>
  <si>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</si>
  <si>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</si>
  <si>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</si>
  <si>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</si>
  <si>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</si>
  <si>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</si>
  <si>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</si>
  <si>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</si>
  <si>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</si>
  <si>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</si>
  <si>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</si>
  <si>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</si>
  <si>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</si>
  <si>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</si>
  <si>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</si>
  <si>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</si>
  <si>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</si>
  <si>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</si>
  <si>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</si>
  <si>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</si>
  <si>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</si>
  <si>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</si>
  <si>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</si>
  <si>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</si>
  <si>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</si>
  <si>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</si>
  <si>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</si>
  <si>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</si>
  <si>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</si>
  <si>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</si>
  <si>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</si>
  <si>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</si>
  <si>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</si>
  <si>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</si>
  <si>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</si>
  <si>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</si>
  <si>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</si>
  <si>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</si>
  <si>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</si>
  <si>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</si>
  <si>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</si>
  <si>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</si>
  <si>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</si>
  <si>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</si>
  <si>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</si>
  <si>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</si>
  <si>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</si>
  <si>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</si>
  <si>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</si>
  <si>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</si>
  <si>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</si>
  <si>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</si>
  <si>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</si>
  <si>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</si>
  <si>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</si>
  <si>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</si>
  <si>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</si>
  <si>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</si>
  <si>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</si>
  <si>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</si>
  <si>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</si>
  <si>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</si>
  <si>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</si>
  <si>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</si>
  <si>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</si>
  <si>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</si>
  <si>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徳島県藍住町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</si>
  <si>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</si>
  <si>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</si>
  <si>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</si>
  <si>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</si>
  <si>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</si>
  <si>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</si>
  <si>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</si>
  <si>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</si>
  <si>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</si>
  <si>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</si>
  <si>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</si>
  <si>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</si>
  <si>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</si>
  <si>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</si>
  <si>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</si>
  <si>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</si>
  <si>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</si>
  <si>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</si>
  <si>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</si>
  <si>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</si>
  <si>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</si>
  <si>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</si>
  <si>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</si>
  <si>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</si>
  <si>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</si>
  <si>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</si>
  <si>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</si>
  <si>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</si>
  <si>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</si>
  <si>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</si>
  <si>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</si>
  <si>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</si>
  <si>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</si>
  <si>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</si>
  <si>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</si>
  <si>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</si>
  <si>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</si>
  <si>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</si>
  <si>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</si>
  <si>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</si>
  <si>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</si>
  <si>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</si>
  <si>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</si>
  <si>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</si>
  <si>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</si>
  <si>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</si>
  <si>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</si>
  <si>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</si>
  <si>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</si>
  <si>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</si>
  <si>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</si>
  <si>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</si>
  <si>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</si>
  <si>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</si>
  <si>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</si>
  <si>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</si>
  <si>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</si>
  <si>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</si>
  <si>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</si>
  <si>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</si>
  <si>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</si>
  <si>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</si>
  <si>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</si>
  <si>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</si>
  <si>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</si>
  <si>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</si>
  <si>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</si>
  <si>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</si>
  <si>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</si>
  <si>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</si>
  <si>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</si>
  <si>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</si>
  <si>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</si>
  <si>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</si>
  <si>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</si>
  <si>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</si>
  <si>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</si>
  <si>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</si>
  <si>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</si>
  <si>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</si>
  <si>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</si>
  <si>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</si>
  <si>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</si>
  <si>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</si>
  <si>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</si>
  <si>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</si>
  <si>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</si>
  <si>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</si>
  <si>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</si>
  <si>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</si>
  <si>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</si>
  <si>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</si>
  <si>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</si>
  <si>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</si>
  <si>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</si>
  <si>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</si>
  <si>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</si>
  <si>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</si>
  <si>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</si>
  <si>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</si>
  <si>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</si>
  <si>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</si>
  <si>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</si>
  <si>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</si>
  <si>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</si>
  <si>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</si>
  <si>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</si>
  <si>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</si>
  <si>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</si>
  <si>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</si>
  <si>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</si>
  <si>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</si>
  <si>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</si>
  <si>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</si>
  <si>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</si>
  <si>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</si>
  <si>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</si>
  <si>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</si>
  <si>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</si>
  <si>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</si>
  <si>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</si>
  <si>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</si>
  <si>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</si>
  <si>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</si>
  <si>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</si>
  <si>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</si>
  <si>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</si>
  <si>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</si>
  <si>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</si>
  <si>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</si>
  <si>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</si>
  <si>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</si>
  <si>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</si>
  <si>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</si>
  <si>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</si>
  <si>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</si>
  <si>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</si>
  <si>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</si>
  <si>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</si>
  <si>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</si>
  <si>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</si>
  <si>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</si>
  <si>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</si>
  <si>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</si>
  <si>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</si>
  <si>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</si>
  <si>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</si>
  <si>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</si>
  <si>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</si>
  <si>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</si>
  <si>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徳島県藍住町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</si>
  <si>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</si>
  <si>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</si>
  <si>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</si>
  <si>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</si>
  <si>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</si>
  <si>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</si>
  <si>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</si>
  <si>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</si>
  <si>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</si>
  <si>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</si>
  <si>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</si>
  <si>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</si>
  <si>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</si>
  <si>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</si>
  <si>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</si>
  <si>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</si>
  <si>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</si>
  <si>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</si>
  <si>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</si>
  <si>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</si>
  <si>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</si>
  <si>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</si>
  <si>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</si>
  <si>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</si>
  <si>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</si>
  <si>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</si>
  <si>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</si>
  <si>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</si>
  <si>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</si>
  <si>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</si>
  <si>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</si>
  <si>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</si>
  <si>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</si>
  <si>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</si>
  <si>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介護保険事業会計</t>
    <phoneticPr fontId="5"/>
  </si>
  <si>
    <t>後期高齢者医療事業会計</t>
    <phoneticPr fontId="5"/>
  </si>
  <si>
    <t>介護サービス事業会計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</si>
  <si>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</si>
  <si>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</si>
  <si>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</si>
  <si>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</si>
  <si>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</si>
  <si>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</si>
  <si>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</si>
  <si>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</si>
  <si>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</si>
  <si>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</si>
  <si>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</si>
  <si>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</si>
  <si>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</si>
  <si>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</si>
  <si>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</si>
  <si>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</si>
  <si>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</si>
  <si>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</si>
  <si>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</si>
  <si>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</si>
  <si>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</si>
  <si>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</si>
  <si>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</si>
  <si>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</si>
  <si>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</si>
  <si>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</si>
  <si>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</si>
  <si>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</si>
  <si>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</si>
  <si>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</si>
  <si>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</si>
  <si>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</si>
  <si>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</si>
  <si>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</si>
  <si>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</si>
  <si>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</si>
  <si>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</si>
  <si>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</si>
  <si>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</si>
  <si>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</si>
  <si>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</si>
  <si>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</si>
  <si>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</si>
  <si>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</si>
  <si>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</si>
  <si>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</si>
  <si>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</si>
  <si>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</si>
  <si>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</si>
  <si>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</si>
  <si>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</si>
  <si>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</si>
  <si>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</si>
  <si>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</si>
  <si>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</si>
  <si>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</si>
  <si>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</si>
  <si>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</si>
  <si>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</si>
  <si>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</si>
  <si>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</si>
  <si>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</si>
  <si>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</si>
  <si>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</si>
  <si>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</si>
  <si>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</si>
  <si>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</si>
  <si>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</si>
  <si>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</si>
  <si>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</si>
  <si>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</si>
  <si>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</si>
  <si>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</si>
  <si>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</si>
  <si>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</si>
  <si>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</si>
  <si>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</si>
  <si>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</si>
  <si>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</si>
  <si>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</si>
  <si>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</si>
  <si>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</si>
  <si>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</si>
  <si>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</si>
  <si>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</si>
  <si>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</si>
  <si>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</si>
  <si>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</si>
  <si>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</si>
  <si>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</si>
  <si>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</si>
  <si>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</si>
  <si>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</si>
  <si>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</si>
  <si>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</si>
  <si>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</si>
  <si>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</si>
  <si>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</si>
  <si>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</si>
  <si>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</si>
  <si>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</si>
  <si>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</si>
  <si>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</si>
  <si>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</si>
  <si>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</si>
  <si>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</si>
  <si>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</si>
  <si>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</si>
  <si>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</si>
  <si>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</si>
  <si>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</si>
  <si>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</si>
  <si>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</si>
  <si>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</si>
  <si>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</si>
  <si>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</si>
  <si>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</si>
  <si>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</si>
  <si>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</si>
  <si>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</si>
  <si>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</si>
  <si>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</si>
  <si>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</si>
  <si>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</si>
  <si>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</si>
  <si>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</si>
  <si>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</si>
  <si>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</si>
  <si>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</si>
  <si>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</si>
  <si>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</si>
  <si>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</si>
  <si>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</si>
  <si>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</si>
  <si>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</si>
  <si>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</si>
  <si>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</si>
  <si>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</si>
  <si>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0.48</t>
  </si>
  <si>
    <t>▲ 0.38</t>
  </si>
  <si>
    <t>水道事業会計</t>
  </si>
  <si>
    <t>一般会計</t>
  </si>
  <si>
    <t>介護保険事業会計</t>
  </si>
  <si>
    <t>下水道事業会計</t>
  </si>
  <si>
    <t>国民健康保険事業会計</t>
  </si>
  <si>
    <t>後期高齢者医療事業会計</t>
  </si>
  <si>
    <t>介護サービス事業会計</t>
  </si>
  <si>
    <t>その他会計（赤字）</t>
  </si>
  <si>
    <t>その他会計（黒字）</t>
  </si>
  <si>
    <t>R02</t>
    <phoneticPr fontId="5"/>
  </si>
  <si>
    <t>R03</t>
    <phoneticPr fontId="5"/>
  </si>
  <si>
    <t>R04</t>
    <phoneticPr fontId="5"/>
  </si>
  <si>
    <t>R05</t>
    <phoneticPr fontId="5"/>
  </si>
  <si>
    <t>R06</t>
    <phoneticPr fontId="5"/>
  </si>
  <si>
    <t>-</t>
    <phoneticPr fontId="2"/>
  </si>
  <si>
    <t>徳島県市町村議会議員公務災害補償等組合</t>
    <rPh sb="0" eb="3">
      <t>トクシマケン</t>
    </rPh>
    <rPh sb="3" eb="6">
      <t>シチョウソン</t>
    </rPh>
    <rPh sb="6" eb="8">
      <t>ギカイ</t>
    </rPh>
    <rPh sb="8" eb="10">
      <t>ギイン</t>
    </rPh>
    <rPh sb="10" eb="12">
      <t>コウム</t>
    </rPh>
    <rPh sb="12" eb="14">
      <t>サイガイ</t>
    </rPh>
    <rPh sb="14" eb="16">
      <t>ホショウ</t>
    </rPh>
    <rPh sb="16" eb="17">
      <t>トウ</t>
    </rPh>
    <rPh sb="17" eb="19">
      <t>クミアイ</t>
    </rPh>
    <phoneticPr fontId="38"/>
  </si>
  <si>
    <t>徳島県市町村総合事務組合(一般会計)</t>
    <rPh sb="0" eb="3">
      <t>トクシマケン</t>
    </rPh>
    <rPh sb="3" eb="6">
      <t>シチョウソン</t>
    </rPh>
    <rPh sb="6" eb="8">
      <t>ソウゴウ</t>
    </rPh>
    <rPh sb="8" eb="10">
      <t>ジム</t>
    </rPh>
    <rPh sb="10" eb="12">
      <t>クミアイ</t>
    </rPh>
    <rPh sb="13" eb="15">
      <t>イッパン</t>
    </rPh>
    <rPh sb="15" eb="17">
      <t>カイケイ</t>
    </rPh>
    <phoneticPr fontId="38"/>
  </si>
  <si>
    <t>徳島県市町村総合事務組合（徳島滞納整理機構特別会計）</t>
  </si>
  <si>
    <t>板野東部消防組合</t>
  </si>
  <si>
    <t>徳島県後期高齢者医療広域連合(一般会計)</t>
  </si>
  <si>
    <t>徳島県後期高齢者医療広域連合(事業会計)</t>
  </si>
  <si>
    <t>〇</t>
    <phoneticPr fontId="38"/>
  </si>
  <si>
    <t>藍住町土地開発公社</t>
  </si>
  <si>
    <t>エーアイテレビ株式会社</t>
  </si>
  <si>
    <t>-</t>
    <phoneticPr fontId="2"/>
  </si>
  <si>
    <t>社会福祉施設整備事業積立金</t>
  </si>
  <si>
    <t>教育施設整備事業積立金</t>
  </si>
  <si>
    <t>一般公共事業積立金</t>
  </si>
  <si>
    <t>退職手当積立金</t>
    <rPh sb="0" eb="2">
      <t>タイショク</t>
    </rPh>
    <rPh sb="2" eb="4">
      <t>テアテ</t>
    </rPh>
    <rPh sb="4" eb="7">
      <t>ツミタテキン</t>
    </rPh>
    <phoneticPr fontId="38"/>
  </si>
  <si>
    <t>一般公共施設改築等積立金</t>
    <rPh sb="9" eb="11">
      <t>ツミタテ</t>
    </rPh>
    <phoneticPr fontId="38"/>
  </si>
  <si>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</si>
  <si>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</si>
  <si>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</si>
  <si>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</si>
  <si>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将来負担比率がマイナスを維持する中で、有形固定資産減価償却率は64.7％まで上昇している。
現時点で廃止除却する建物がほとんどなく、今後も償却が進行することとなるため、公共施設等総合管理計画等に基づき効率的なストック管理と、計画的かつ効果的な資金投下に努めていく。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</si>
  <si>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</si>
  <si>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</si>
  <si>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</si>
  <si>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</si>
  <si>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</si>
  <si>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</si>
  <si>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現状では将来負担比率がマイナスとなっているものの、実質公債費比率は7.5％まで増加してきている。
今後予定される大型事業の実施により公債費負担の増加が見込まれるため、事業の平準化と財源確保策の検討が必要である。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</si>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</sst>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2"/>
      <color indexed="8"/>
      <name val="BIZ UD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40" fillId="0" borderId="41" xfId="16" applyFont="1" applyBorder="1" applyAlignment="1" applyProtection="1">
      <alignment horizontal="left" vertical="center" wrapText="1"/>
      <protection locked="0"/>
    </xf>
    <xf numFmtId="0" fontId="40" fillId="0" borderId="12" xfId="16" applyFont="1" applyBorder="1" applyAlignment="1" applyProtection="1">
      <alignment horizontal="left" vertical="center" wrapText="1"/>
      <protection locked="0"/>
    </xf>
    <xf numFmtId="0" fontId="40" fillId="0" borderId="51" xfId="16" applyFont="1" applyBorder="1" applyAlignment="1" applyProtection="1">
      <alignment horizontal="left" vertical="center" wrapText="1"/>
      <protection locked="0"/>
    </xf>
    <xf numFmtId="0" fontId="40" fillId="0" borderId="65" xfId="16" applyFont="1" applyBorder="1" applyAlignment="1" applyProtection="1">
      <alignment horizontal="left" vertical="center" wrapText="1"/>
      <protection locked="0"/>
    </xf>
    <xf numFmtId="0" fontId="40" fillId="0" borderId="0" xfId="16" applyFont="1" applyAlignment="1" applyProtection="1">
      <alignment horizontal="left" vertical="center" wrapText="1"/>
      <protection locked="0"/>
    </xf>
    <xf numFmtId="0" fontId="40" fillId="0" borderId="38" xfId="16" applyFont="1" applyBorder="1" applyAlignment="1" applyProtection="1">
      <alignment horizontal="left" vertical="center" wrapText="1"/>
      <protection locked="0"/>
    </xf>
    <xf numFmtId="0" fontId="40" fillId="0" borderId="37" xfId="16" applyFont="1" applyBorder="1" applyAlignment="1" applyProtection="1">
      <alignment horizontal="left" vertical="center" wrapText="1"/>
      <protection locked="0"/>
    </xf>
    <xf numFmtId="0" fontId="40" fillId="0" borderId="56" xfId="16" applyFont="1" applyBorder="1" applyAlignment="1" applyProtection="1">
      <alignment horizontal="left" vertical="center" wrapText="1"/>
      <protection locked="0"/>
    </xf>
    <xf numFmtId="0" fontId="40" fillId="0" borderId="40" xfId="16" applyFont="1" applyBorder="1" applyAlignment="1" applyProtection="1">
      <alignment horizontal="left" vertical="center"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FFC2-48B7-B4D5-DF2342E8334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42973</c:v>
                </c:pt>
                <c:pt idx="1">
                  <c:v>29477</c:v>
                </c:pt>
                <c:pt idx="2">
                  <c:v>65076</c:v>
                </c:pt>
                <c:pt idx="3">
                  <c:v>17957</c:v>
                </c:pt>
                <c:pt idx="4">
                  <c:v>16848</c:v>
                </c:pt>
              </c:numCache>
            </c:numRef>
          </c:val>
          <c:smooth val="0"/>
          <c:extLst>
            <c:ext xmlns:c16="http://schemas.microsoft.com/office/drawing/2014/chart" uri="{C3380CC4-5D6E-409C-BE32-E72D297353CC}">
              <c16:uniqueId val="{00000001-FFC2-48B7-B4D5-DF2342E8334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8.99</c:v>
                </c:pt>
                <c:pt idx="1">
                  <c:v>12.57</c:v>
                </c:pt>
                <c:pt idx="2">
                  <c:v>12.46</c:v>
                </c:pt>
                <c:pt idx="3">
                  <c:v>11.75</c:v>
                </c:pt>
                <c:pt idx="4">
                  <c:v>11.14</c:v>
                </c:pt>
              </c:numCache>
            </c:numRef>
          </c:val>
          <c:extLst>
            <c:ext xmlns:c16="http://schemas.microsoft.com/office/drawing/2014/chart" uri="{C3380CC4-5D6E-409C-BE32-E72D297353CC}">
              <c16:uniqueId val="{00000000-668E-480A-9E63-31402280699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23.08</c:v>
                </c:pt>
                <c:pt idx="1">
                  <c:v>30.57</c:v>
                </c:pt>
                <c:pt idx="2">
                  <c:v>37.57</c:v>
                </c:pt>
                <c:pt idx="3">
                  <c:v>36.82</c:v>
                </c:pt>
                <c:pt idx="4">
                  <c:v>39.659999999999997</c:v>
                </c:pt>
              </c:numCache>
            </c:numRef>
          </c:val>
          <c:extLst>
            <c:ext xmlns:c16="http://schemas.microsoft.com/office/drawing/2014/chart" uri="{C3380CC4-5D6E-409C-BE32-E72D297353CC}">
              <c16:uniqueId val="{00000001-668E-480A-9E63-31402280699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5.7</c:v>
                </c:pt>
                <c:pt idx="1">
                  <c:v>11.89</c:v>
                </c:pt>
                <c:pt idx="2">
                  <c:v>-0.48</c:v>
                </c:pt>
                <c:pt idx="3">
                  <c:v>-0.38</c:v>
                </c:pt>
                <c:pt idx="4">
                  <c:v>4.5599999999999996</c:v>
                </c:pt>
              </c:numCache>
            </c:numRef>
          </c:val>
          <c:smooth val="0"/>
          <c:extLst>
            <c:ext xmlns:c16="http://schemas.microsoft.com/office/drawing/2014/chart" uri="{C3380CC4-5D6E-409C-BE32-E72D297353CC}">
              <c16:uniqueId val="{00000002-668E-480A-9E63-31402280699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580-49F6-86D9-65821047D8B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580-49F6-86D9-65821047D8B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580-49F6-86D9-65821047D8BC}"/>
            </c:ext>
          </c:extLst>
        </c:ser>
        <c:ser>
          <c:idx val="3"/>
          <c:order val="3"/>
          <c:tx>
            <c:strRef>
              <c:f>データシート!$A$30</c:f>
              <c:strCache>
                <c:ptCount val="1"/>
                <c:pt idx="0">
                  <c:v>介護サービス事業会計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3580-49F6-86D9-65821047D8BC}"/>
            </c:ext>
          </c:extLst>
        </c:ser>
        <c:ser>
          <c:idx val="4"/>
          <c:order val="4"/>
          <c:tx>
            <c:strRef>
              <c:f>データシート!$A$31</c:f>
              <c:strCache>
                <c:ptCount val="1"/>
                <c:pt idx="0">
                  <c:v>後期高齢者医療事業会計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0.17</c:v>
                </c:pt>
                <c:pt idx="2">
                  <c:v>#N/A</c:v>
                </c:pt>
                <c:pt idx="3">
                  <c:v>0.15</c:v>
                </c:pt>
                <c:pt idx="4">
                  <c:v>#N/A</c:v>
                </c:pt>
                <c:pt idx="5">
                  <c:v>0.16</c:v>
                </c:pt>
                <c:pt idx="6">
                  <c:v>#N/A</c:v>
                </c:pt>
                <c:pt idx="7">
                  <c:v>0.17</c:v>
                </c:pt>
                <c:pt idx="8">
                  <c:v>#N/A</c:v>
                </c:pt>
                <c:pt idx="9">
                  <c:v>0.17</c:v>
                </c:pt>
              </c:numCache>
            </c:numRef>
          </c:val>
          <c:extLst>
            <c:ext xmlns:c16="http://schemas.microsoft.com/office/drawing/2014/chart" uri="{C3380CC4-5D6E-409C-BE32-E72D297353CC}">
              <c16:uniqueId val="{00000004-3580-49F6-86D9-65821047D8BC}"/>
            </c:ext>
          </c:extLst>
        </c:ser>
        <c:ser>
          <c:idx val="5"/>
          <c:order val="5"/>
          <c:tx>
            <c:strRef>
              <c:f>データシート!$A$32</c:f>
              <c:strCache>
                <c:ptCount val="1"/>
                <c:pt idx="0">
                  <c:v>国民健康保険事業会計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1.7</c:v>
                </c:pt>
                <c:pt idx="2">
                  <c:v>#N/A</c:v>
                </c:pt>
                <c:pt idx="3">
                  <c:v>2.31</c:v>
                </c:pt>
                <c:pt idx="4">
                  <c:v>#N/A</c:v>
                </c:pt>
                <c:pt idx="5">
                  <c:v>2.75</c:v>
                </c:pt>
                <c:pt idx="6">
                  <c:v>#N/A</c:v>
                </c:pt>
                <c:pt idx="7">
                  <c:v>1.47</c:v>
                </c:pt>
                <c:pt idx="8">
                  <c:v>#N/A</c:v>
                </c:pt>
                <c:pt idx="9">
                  <c:v>1.56</c:v>
                </c:pt>
              </c:numCache>
            </c:numRef>
          </c:val>
          <c:extLst>
            <c:ext xmlns:c16="http://schemas.microsoft.com/office/drawing/2014/chart" uri="{C3380CC4-5D6E-409C-BE32-E72D297353CC}">
              <c16:uniqueId val="{00000005-3580-49F6-86D9-65821047D8BC}"/>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0.59</c:v>
                </c:pt>
                <c:pt idx="2">
                  <c:v>#N/A</c:v>
                </c:pt>
                <c:pt idx="3">
                  <c:v>1.69</c:v>
                </c:pt>
                <c:pt idx="4">
                  <c:v>#N/A</c:v>
                </c:pt>
                <c:pt idx="5">
                  <c:v>2.09</c:v>
                </c:pt>
                <c:pt idx="6">
                  <c:v>#N/A</c:v>
                </c:pt>
                <c:pt idx="7">
                  <c:v>2.1</c:v>
                </c:pt>
                <c:pt idx="8">
                  <c:v>#N/A</c:v>
                </c:pt>
                <c:pt idx="9">
                  <c:v>2.13</c:v>
                </c:pt>
              </c:numCache>
            </c:numRef>
          </c:val>
          <c:extLst>
            <c:ext xmlns:c16="http://schemas.microsoft.com/office/drawing/2014/chart" uri="{C3380CC4-5D6E-409C-BE32-E72D297353CC}">
              <c16:uniqueId val="{00000006-3580-49F6-86D9-65821047D8BC}"/>
            </c:ext>
          </c:extLst>
        </c:ser>
        <c:ser>
          <c:idx val="7"/>
          <c:order val="7"/>
          <c:tx>
            <c:strRef>
              <c:f>データシート!$A$34</c:f>
              <c:strCache>
                <c:ptCount val="1"/>
                <c:pt idx="0">
                  <c:v>介護保険事業会計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1.1299999999999999</c:v>
                </c:pt>
                <c:pt idx="2">
                  <c:v>#N/A</c:v>
                </c:pt>
                <c:pt idx="3">
                  <c:v>1.35</c:v>
                </c:pt>
                <c:pt idx="4">
                  <c:v>#N/A</c:v>
                </c:pt>
                <c:pt idx="5">
                  <c:v>2.69</c:v>
                </c:pt>
                <c:pt idx="6">
                  <c:v>#N/A</c:v>
                </c:pt>
                <c:pt idx="7">
                  <c:v>3.08</c:v>
                </c:pt>
                <c:pt idx="8">
                  <c:v>#N/A</c:v>
                </c:pt>
                <c:pt idx="9">
                  <c:v>3.33</c:v>
                </c:pt>
              </c:numCache>
            </c:numRef>
          </c:val>
          <c:extLst>
            <c:ext xmlns:c16="http://schemas.microsoft.com/office/drawing/2014/chart" uri="{C3380CC4-5D6E-409C-BE32-E72D297353CC}">
              <c16:uniqueId val="{00000007-3580-49F6-86D9-65821047D8B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8.98</c:v>
                </c:pt>
                <c:pt idx="2">
                  <c:v>#N/A</c:v>
                </c:pt>
                <c:pt idx="3">
                  <c:v>12.57</c:v>
                </c:pt>
                <c:pt idx="4">
                  <c:v>#N/A</c:v>
                </c:pt>
                <c:pt idx="5">
                  <c:v>12.45</c:v>
                </c:pt>
                <c:pt idx="6">
                  <c:v>#N/A</c:v>
                </c:pt>
                <c:pt idx="7">
                  <c:v>11.74</c:v>
                </c:pt>
                <c:pt idx="8">
                  <c:v>#N/A</c:v>
                </c:pt>
                <c:pt idx="9">
                  <c:v>11.14</c:v>
                </c:pt>
              </c:numCache>
            </c:numRef>
          </c:val>
          <c:extLst>
            <c:ext xmlns:c16="http://schemas.microsoft.com/office/drawing/2014/chart" uri="{C3380CC4-5D6E-409C-BE32-E72D297353CC}">
              <c16:uniqueId val="{00000008-3580-49F6-86D9-65821047D8B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16.77</c:v>
                </c:pt>
                <c:pt idx="2">
                  <c:v>#N/A</c:v>
                </c:pt>
                <c:pt idx="3">
                  <c:v>14.12</c:v>
                </c:pt>
                <c:pt idx="4">
                  <c:v>#N/A</c:v>
                </c:pt>
                <c:pt idx="5">
                  <c:v>13.31</c:v>
                </c:pt>
                <c:pt idx="6">
                  <c:v>#N/A</c:v>
                </c:pt>
                <c:pt idx="7">
                  <c:v>13.81</c:v>
                </c:pt>
                <c:pt idx="8">
                  <c:v>#N/A</c:v>
                </c:pt>
                <c:pt idx="9">
                  <c:v>12.05</c:v>
                </c:pt>
              </c:numCache>
            </c:numRef>
          </c:val>
          <c:extLst>
            <c:ext xmlns:c16="http://schemas.microsoft.com/office/drawing/2014/chart" uri="{C3380CC4-5D6E-409C-BE32-E72D297353CC}">
              <c16:uniqueId val="{00000009-3580-49F6-86D9-65821047D8B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688</c:v>
                </c:pt>
                <c:pt idx="5">
                  <c:v>691</c:v>
                </c:pt>
                <c:pt idx="8">
                  <c:v>627</c:v>
                </c:pt>
                <c:pt idx="11">
                  <c:v>617</c:v>
                </c:pt>
                <c:pt idx="14">
                  <c:v>607</c:v>
                </c:pt>
              </c:numCache>
            </c:numRef>
          </c:val>
          <c:extLst>
            <c:ext xmlns:c16="http://schemas.microsoft.com/office/drawing/2014/chart" uri="{C3380CC4-5D6E-409C-BE32-E72D297353CC}">
              <c16:uniqueId val="{00000000-621B-42C7-9CED-51148F21DF1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21B-42C7-9CED-51148F21DF1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21B-42C7-9CED-51148F21DF1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61</c:v>
                </c:pt>
                <c:pt idx="3">
                  <c:v>61</c:v>
                </c:pt>
                <c:pt idx="6">
                  <c:v>65</c:v>
                </c:pt>
                <c:pt idx="9">
                  <c:v>66</c:v>
                </c:pt>
                <c:pt idx="12">
                  <c:v>63</c:v>
                </c:pt>
              </c:numCache>
            </c:numRef>
          </c:val>
          <c:extLst>
            <c:ext xmlns:c16="http://schemas.microsoft.com/office/drawing/2014/chart" uri="{C3380CC4-5D6E-409C-BE32-E72D297353CC}">
              <c16:uniqueId val="{00000003-621B-42C7-9CED-51148F21DF1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173</c:v>
                </c:pt>
                <c:pt idx="3">
                  <c:v>173</c:v>
                </c:pt>
                <c:pt idx="6">
                  <c:v>177</c:v>
                </c:pt>
                <c:pt idx="9">
                  <c:v>201</c:v>
                </c:pt>
                <c:pt idx="12">
                  <c:v>189</c:v>
                </c:pt>
              </c:numCache>
            </c:numRef>
          </c:val>
          <c:extLst>
            <c:ext xmlns:c16="http://schemas.microsoft.com/office/drawing/2014/chart" uri="{C3380CC4-5D6E-409C-BE32-E72D297353CC}">
              <c16:uniqueId val="{00000004-621B-42C7-9CED-51148F21DF1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21B-42C7-9CED-51148F21DF1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21B-42C7-9CED-51148F21DF1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808</c:v>
                </c:pt>
                <c:pt idx="3">
                  <c:v>847</c:v>
                </c:pt>
                <c:pt idx="6">
                  <c:v>836</c:v>
                </c:pt>
                <c:pt idx="9">
                  <c:v>903</c:v>
                </c:pt>
                <c:pt idx="12">
                  <c:v>908</c:v>
                </c:pt>
              </c:numCache>
            </c:numRef>
          </c:val>
          <c:extLst>
            <c:ext xmlns:c16="http://schemas.microsoft.com/office/drawing/2014/chart" uri="{C3380CC4-5D6E-409C-BE32-E72D297353CC}">
              <c16:uniqueId val="{00000007-621B-42C7-9CED-51148F21DF1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354</c:v>
                </c:pt>
                <c:pt idx="2">
                  <c:v>#N/A</c:v>
                </c:pt>
                <c:pt idx="3">
                  <c:v>#N/A</c:v>
                </c:pt>
                <c:pt idx="4">
                  <c:v>390</c:v>
                </c:pt>
                <c:pt idx="5">
                  <c:v>#N/A</c:v>
                </c:pt>
                <c:pt idx="6">
                  <c:v>#N/A</c:v>
                </c:pt>
                <c:pt idx="7">
                  <c:v>451</c:v>
                </c:pt>
                <c:pt idx="8">
                  <c:v>#N/A</c:v>
                </c:pt>
                <c:pt idx="9">
                  <c:v>#N/A</c:v>
                </c:pt>
                <c:pt idx="10">
                  <c:v>553</c:v>
                </c:pt>
                <c:pt idx="11">
                  <c:v>#N/A</c:v>
                </c:pt>
                <c:pt idx="12">
                  <c:v>#N/A</c:v>
                </c:pt>
                <c:pt idx="13">
                  <c:v>553</c:v>
                </c:pt>
                <c:pt idx="14">
                  <c:v>#N/A</c:v>
                </c:pt>
              </c:numCache>
            </c:numRef>
          </c:val>
          <c:smooth val="0"/>
          <c:extLst>
            <c:ext xmlns:c16="http://schemas.microsoft.com/office/drawing/2014/chart" uri="{C3380CC4-5D6E-409C-BE32-E72D297353CC}">
              <c16:uniqueId val="{00000008-621B-42C7-9CED-51148F21DF1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7997</c:v>
                </c:pt>
                <c:pt idx="5">
                  <c:v>8195</c:v>
                </c:pt>
                <c:pt idx="8">
                  <c:v>8417</c:v>
                </c:pt>
                <c:pt idx="11">
                  <c:v>7961</c:v>
                </c:pt>
                <c:pt idx="14">
                  <c:v>7378</c:v>
                </c:pt>
              </c:numCache>
            </c:numRef>
          </c:val>
          <c:extLst>
            <c:ext xmlns:c16="http://schemas.microsoft.com/office/drawing/2014/chart" uri="{C3380CC4-5D6E-409C-BE32-E72D297353CC}">
              <c16:uniqueId val="{00000000-8A84-4E69-B090-CB9611608E5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c:v>
                </c:pt>
                <c:pt idx="5">
                  <c:v>5</c:v>
                </c:pt>
                <c:pt idx="8">
                  <c:v>4</c:v>
                </c:pt>
                <c:pt idx="11">
                  <c:v>2</c:v>
                </c:pt>
                <c:pt idx="14">
                  <c:v>2</c:v>
                </c:pt>
              </c:numCache>
            </c:numRef>
          </c:val>
          <c:extLst>
            <c:ext xmlns:c16="http://schemas.microsoft.com/office/drawing/2014/chart" uri="{C3380CC4-5D6E-409C-BE32-E72D297353CC}">
              <c16:uniqueId val="{00000001-8A84-4E69-B090-CB9611608E5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5164</c:v>
                </c:pt>
                <c:pt idx="5">
                  <c:v>5838</c:v>
                </c:pt>
                <c:pt idx="8">
                  <c:v>6302</c:v>
                </c:pt>
                <c:pt idx="11">
                  <c:v>6680</c:v>
                </c:pt>
                <c:pt idx="14">
                  <c:v>7349</c:v>
                </c:pt>
              </c:numCache>
            </c:numRef>
          </c:val>
          <c:extLst>
            <c:ext xmlns:c16="http://schemas.microsoft.com/office/drawing/2014/chart" uri="{C3380CC4-5D6E-409C-BE32-E72D297353CC}">
              <c16:uniqueId val="{00000002-8A84-4E69-B090-CB9611608E5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A84-4E69-B090-CB9611608E5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A84-4E69-B090-CB9611608E5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A84-4E69-B090-CB9611608E5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34</c:v>
                </c:pt>
                <c:pt idx="3">
                  <c:v>0</c:v>
                </c:pt>
                <c:pt idx="6">
                  <c:v>0</c:v>
                </c:pt>
                <c:pt idx="9">
                  <c:v>0</c:v>
                </c:pt>
                <c:pt idx="12">
                  <c:v>0</c:v>
                </c:pt>
              </c:numCache>
            </c:numRef>
          </c:val>
          <c:extLst>
            <c:ext xmlns:c16="http://schemas.microsoft.com/office/drawing/2014/chart" uri="{C3380CC4-5D6E-409C-BE32-E72D297353CC}">
              <c16:uniqueId val="{00000006-8A84-4E69-B090-CB9611608E5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460</c:v>
                </c:pt>
                <c:pt idx="3">
                  <c:v>405</c:v>
                </c:pt>
                <c:pt idx="6">
                  <c:v>344</c:v>
                </c:pt>
                <c:pt idx="9">
                  <c:v>299</c:v>
                </c:pt>
                <c:pt idx="12">
                  <c:v>261</c:v>
                </c:pt>
              </c:numCache>
            </c:numRef>
          </c:val>
          <c:extLst>
            <c:ext xmlns:c16="http://schemas.microsoft.com/office/drawing/2014/chart" uri="{C3380CC4-5D6E-409C-BE32-E72D297353CC}">
              <c16:uniqueId val="{00000007-8A84-4E69-B090-CB9611608E5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2270</c:v>
                </c:pt>
                <c:pt idx="3">
                  <c:v>2656</c:v>
                </c:pt>
                <c:pt idx="6">
                  <c:v>2566</c:v>
                </c:pt>
                <c:pt idx="9">
                  <c:v>2465</c:v>
                </c:pt>
                <c:pt idx="12">
                  <c:v>2322</c:v>
                </c:pt>
              </c:numCache>
            </c:numRef>
          </c:val>
          <c:extLst>
            <c:ext xmlns:c16="http://schemas.microsoft.com/office/drawing/2014/chart" uri="{C3380CC4-5D6E-409C-BE32-E72D297353CC}">
              <c16:uniqueId val="{00000008-8A84-4E69-B090-CB9611608E5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19</c:v>
                </c:pt>
                <c:pt idx="9">
                  <c:v>0</c:v>
                </c:pt>
                <c:pt idx="12">
                  <c:v>0</c:v>
                </c:pt>
              </c:numCache>
            </c:numRef>
          </c:val>
          <c:extLst>
            <c:ext xmlns:c16="http://schemas.microsoft.com/office/drawing/2014/chart" uri="{C3380CC4-5D6E-409C-BE32-E72D297353CC}">
              <c16:uniqueId val="{00000009-8A84-4E69-B090-CB9611608E5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10010</c:v>
                </c:pt>
                <c:pt idx="3">
                  <c:v>10071</c:v>
                </c:pt>
                <c:pt idx="6">
                  <c:v>10919</c:v>
                </c:pt>
                <c:pt idx="9">
                  <c:v>10348</c:v>
                </c:pt>
                <c:pt idx="12">
                  <c:v>9698</c:v>
                </c:pt>
              </c:numCache>
            </c:numRef>
          </c:val>
          <c:extLst>
            <c:ext xmlns:c16="http://schemas.microsoft.com/office/drawing/2014/chart" uri="{C3380CC4-5D6E-409C-BE32-E72D297353CC}">
              <c16:uniqueId val="{0000000A-8A84-4E69-B090-CB9611608E5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A84-4E69-B090-CB9611608E5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2713</c:v>
                </c:pt>
                <c:pt idx="1">
                  <c:v>2717</c:v>
                </c:pt>
                <c:pt idx="2">
                  <c:v>3074</c:v>
                </c:pt>
              </c:numCache>
            </c:numRef>
          </c:val>
          <c:extLst>
            <c:ext xmlns:c16="http://schemas.microsoft.com/office/drawing/2014/chart" uri="{C3380CC4-5D6E-409C-BE32-E72D297353CC}">
              <c16:uniqueId val="{00000000-101E-43C8-A81A-C72484E5113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353</c:v>
                </c:pt>
                <c:pt idx="1">
                  <c:v>353</c:v>
                </c:pt>
                <c:pt idx="2">
                  <c:v>353</c:v>
                </c:pt>
              </c:numCache>
            </c:numRef>
          </c:val>
          <c:extLst>
            <c:ext xmlns:c16="http://schemas.microsoft.com/office/drawing/2014/chart" uri="{C3380CC4-5D6E-409C-BE32-E72D297353CC}">
              <c16:uniqueId val="{00000001-101E-43C8-A81A-C72484E5113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2888</c:v>
                </c:pt>
                <c:pt idx="1">
                  <c:v>3270</c:v>
                </c:pt>
                <c:pt idx="2">
                  <c:v>3588</c:v>
                </c:pt>
              </c:numCache>
            </c:numRef>
          </c:val>
          <c:extLst>
            <c:ext xmlns:c16="http://schemas.microsoft.com/office/drawing/2014/chart" uri="{C3380CC4-5D6E-409C-BE32-E72D297353CC}">
              <c16:uniqueId val="{00000002-101E-43C8-A81A-C72484E5113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{25961DF0-A505-4EE5-8D10-B55A7D288017}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F95-4005-AC26-A03A58274B2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{FEC36E49-BB57-405A-AF58-DCDCCABDD4A3}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F95-4005-AC26-A03A58274B2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{171252D3-BFFA-4C90-9C9A-D506166C7A41}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F95-4005-AC26-A03A58274B2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{D0D2868B-B7AE-43E1-9157-0AF7502AE713}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F95-4005-AC26-A03A58274B2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{A2A4DD79-0BD0-4EAB-AFFB-3435E725D0C1}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F95-4005-AC26-A03A58274B2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{DF752D77-E322-4D8A-8C9D-CBFA163E041D}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F95-4005-AC26-A03A58274B2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{14938046-5A4B-41F6-BE6E-1AB9FF3ADC7C}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F95-4005-AC26-A03A58274B2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{C5BD0DCE-1370-4DED-BF4E-7E0F477FE813}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F95-4005-AC26-A03A58274B2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{0D1E31FC-9BAD-4724-8DB4-06DDA38F7733}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F95-4005-AC26-A03A58274B2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59.3</c:v>
                </c:pt>
                <c:pt idx="8">
                  <c:v>60.7</c:v>
                </c:pt>
                <c:pt idx="16">
                  <c:v>62</c:v>
                </c:pt>
                <c:pt idx="24">
                  <c:v>62.8</c:v>
                </c:pt>
                <c:pt idx="32">
                  <c:v>64.7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F95-4005-AC26-A03A58274B2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{75929591-A8A4-4FF9-9FD1-9227A7661D62}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F95-4005-AC26-A03A58274B2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{959D7E27-797F-4A07-80C0-37652ED6BBA7}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F95-4005-AC26-A03A58274B2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{B2971D0B-F695-4DF1-8F1B-09F160C75127}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F95-4005-AC26-A03A58274B2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{F84C91B8-72F8-47BB-BCC1-E533ED0FB8D7}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F95-4005-AC26-A03A58274B2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{69D4EA9A-243E-449B-BDF4-9F6302D8E03A}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F95-4005-AC26-A03A58274B26}"/>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{30474039-9C2B-4968-ABF9-65A786187F8C}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F95-4005-AC26-A03A58274B26}"/>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{A55A529A-3E45-472B-95F8-111F193DB1F6}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F95-4005-AC26-A03A58274B26}"/>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{EDFB7A3A-7A94-4475-B5A5-7FE265F4819D}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F95-4005-AC26-A03A58274B26}"/>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{18CAA956-7C9F-4234-B45F-B8653C82FD03}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F95-4005-AC26-A03A58274B2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DF95-4005-AC26-A03A58274B26}"/>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{85F238FB-BC25-49D0-8836-3FF9722FA218}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0DB-4C1C-923E-467A5BCF12B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{6241A311-AC66-4212-A2B3-253DD7EFB373}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0DB-4C1C-923E-467A5BCF12B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{C909D2DA-3F0E-4712-A2A5-42CD7BC0A105}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0DB-4C1C-923E-467A5BCF12B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{F0570075-CE13-4BD9-8C5B-68A5A0FDF9DE}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0DB-4C1C-923E-467A5BCF12B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{0FC8B0CA-05FA-4880-A0BA-C77092D8E4DE}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0DB-4C1C-923E-467A5BCF12B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{8567F303-D334-4297-91A3-1CA512717F7F}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0DB-4C1C-923E-467A5BCF12B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{F6157131-0327-45B3-93BF-3F87B623DB55}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0DB-4C1C-923E-467A5BCF12B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{A57D57F8-F6D3-43EB-BD4E-9A11F9BA78D6}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0DB-4C1C-923E-467A5BCF12B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{1A69D241-FBA4-4BE5-9145-757C193A16C9}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0DB-4C1C-923E-467A5BCF12B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5.0999999999999996</c:v>
                </c:pt>
                <c:pt idx="8">
                  <c:v>5.6</c:v>
                </c:pt>
                <c:pt idx="16">
                  <c:v>6</c:v>
                </c:pt>
                <c:pt idx="24">
                  <c:v>6.9</c:v>
                </c:pt>
                <c:pt idx="32">
                  <c:v>7.5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0DB-4C1C-923E-467A5BCF12B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{00E42E1B-4A7D-4D6E-BA61-EF4F4EC49E67}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0DB-4C1C-923E-467A5BCF12B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{32BA673C-D678-468E-A6B6-09E6FC518E68}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0DB-4C1C-923E-467A5BCF12B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{125E644E-92CA-41E0-B90B-37AF206DC48E}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0DB-4C1C-923E-467A5BCF12B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{CB503E8A-5E4F-486C-9317-8A7248397AC2}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0DB-4C1C-923E-467A5BCF12B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{435DC507-05B9-4E54-B71B-5E27926D086E}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0DB-4C1C-923E-467A5BCF12BD}"/>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{9FE39756-4050-4756-AFC8-13331C941651}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0DB-4C1C-923E-467A5BCF12BD}"/>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{40820074-7967-480E-9381-53549F38B857}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0DB-4C1C-923E-467A5BCF12BD}"/>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{6C491DC6-BE17-4D9F-88F9-E6022802778D}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0DB-4C1C-923E-467A5BCF12BD}"/>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{DD224EE7-D434-4DD1-A5B4-3CB983458E23}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0DB-4C1C-923E-467A5BCF12B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50DB-4C1C-923E-467A5BCF12BD}"/>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徳島県藍住町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35,320
34,921
16.27
13,689,308
12,713,162
863,545
7,750,006
9,698,424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令和６年度の財政力指数は</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0.66</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となり、類似団体平均（</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0.49</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）を上回っているものの、令和２年度（</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0.72</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）と比べると低い水準で横ばい推移しています。これは、経常的な需要（基準財政需要額）が増加する一方で、歳入の基幹となる地方税が対前年度比で約</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79</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百万円減少したことなどが要因です。</a:t>
          </a:r>
          <a:endPar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endParaRPr>
        </a:p>
        <a:p>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今後も多様な自主財源の確保に努めるとともに、効率的な行財政運営により財政基盤の強化を図ります。</a:t>
          </a:r>
          <a:endPar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92428</xdr:rowOff>
    </xdr:from>
    <xdr:to>
      <xdr:col>23</xdr:col>
      <xdr:colOff>133350</xdr:colOff>
      <xdr:row>42</xdr:row>
      <xdr:rowOff>105833</xdr:rowOff>
    </xdr:to>
    <xdr:cxnSp macro="">
      <xdr:nvCxnSpPr>
        <xdr:cNvPr id="69" name="直線コネクタ 68"/>
        <xdr:cNvCxnSpPr/>
      </xdr:nvCxnSpPr>
      <xdr:spPr>
        <a:xfrm>
          <a:off x="4114800" y="7293328"/>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79022</xdr:rowOff>
    </xdr:from>
    <xdr:to>
      <xdr:col>19</xdr:col>
      <xdr:colOff>133350</xdr:colOff>
      <xdr:row>42</xdr:row>
      <xdr:rowOff>92428</xdr:rowOff>
    </xdr:to>
    <xdr:cxnSp macro="">
      <xdr:nvCxnSpPr>
        <xdr:cNvPr id="72" name="直線コネクタ 71"/>
        <xdr:cNvCxnSpPr/>
      </xdr:nvCxnSpPr>
      <xdr:spPr>
        <a:xfrm>
          <a:off x="3225800" y="72799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52211</xdr:rowOff>
    </xdr:from>
    <xdr:to>
      <xdr:col>15</xdr:col>
      <xdr:colOff>82550</xdr:colOff>
      <xdr:row>42</xdr:row>
      <xdr:rowOff>79022</xdr:rowOff>
    </xdr:to>
    <xdr:cxnSp macro="">
      <xdr:nvCxnSpPr>
        <xdr:cNvPr id="75" name="直線コネクタ 74"/>
        <xdr:cNvCxnSpPr/>
      </xdr:nvCxnSpPr>
      <xdr:spPr>
        <a:xfrm>
          <a:off x="2336800" y="72531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52211</xdr:rowOff>
    </xdr:to>
    <xdr:cxnSp macro="">
      <xdr:nvCxnSpPr>
        <xdr:cNvPr id="78" name="直線コネクタ 77"/>
        <xdr:cNvCxnSpPr/>
      </xdr:nvCxnSpPr>
      <xdr:spPr>
        <a:xfrm>
          <a:off x="1447800" y="72263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55033</xdr:rowOff>
    </xdr:from>
    <xdr:to>
      <xdr:col>23</xdr:col>
      <xdr:colOff>184150</xdr:colOff>
      <xdr:row>42</xdr:row>
      <xdr:rowOff>156633</xdr:rowOff>
    </xdr:to>
    <xdr:sp macro="" textlink="">
      <xdr:nvSpPr>
        <xdr:cNvPr id="88" name="楕円 87"/>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71560</xdr:rowOff>
    </xdr:from>
    <xdr:ext cx="762000" cy="259045"/>
    <xdr:sp macro="" textlink="">
      <xdr:nvSpPr>
        <xdr:cNvPr id="89" name="財政力該当値テキスト"/>
        <xdr:cNvSpPr txBox="1"/>
      </xdr:nvSpPr>
      <xdr:spPr>
        <a:xfrm>
          <a:off x="50419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41628</xdr:rowOff>
    </xdr:from>
    <xdr:to>
      <xdr:col>19</xdr:col>
      <xdr:colOff>184150</xdr:colOff>
      <xdr:row>42</xdr:row>
      <xdr:rowOff>143228</xdr:rowOff>
    </xdr:to>
    <xdr:sp macro="" textlink="">
      <xdr:nvSpPr>
        <xdr:cNvPr id="90" name="楕円 89"/>
        <xdr:cNvSpPr/>
      </xdr:nvSpPr>
      <xdr:spPr>
        <a:xfrm>
          <a:off x="4064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91" name="テキスト ボックス 90"/>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28222</xdr:rowOff>
    </xdr:from>
    <xdr:to>
      <xdr:col>15</xdr:col>
      <xdr:colOff>133350</xdr:colOff>
      <xdr:row>42</xdr:row>
      <xdr:rowOff>129822</xdr:rowOff>
    </xdr:to>
    <xdr:sp macro="" textlink="">
      <xdr:nvSpPr>
        <xdr:cNvPr id="92" name="楕円 91"/>
        <xdr:cNvSpPr/>
      </xdr:nvSpPr>
      <xdr:spPr>
        <a:xfrm>
          <a:off x="3175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93" name="テキスト ボックス 92"/>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1411</xdr:rowOff>
    </xdr:from>
    <xdr:to>
      <xdr:col>11</xdr:col>
      <xdr:colOff>82550</xdr:colOff>
      <xdr:row>42</xdr:row>
      <xdr:rowOff>103011</xdr:rowOff>
    </xdr:to>
    <xdr:sp macro="" textlink="">
      <xdr:nvSpPr>
        <xdr:cNvPr id="94" name="楕円 93"/>
        <xdr:cNvSpPr/>
      </xdr:nvSpPr>
      <xdr:spPr>
        <a:xfrm>
          <a:off x="2286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113188</xdr:rowOff>
    </xdr:from>
    <xdr:ext cx="762000" cy="259045"/>
    <xdr:sp macro="" textlink="">
      <xdr:nvSpPr>
        <xdr:cNvPr id="95" name="テキスト ボックス 94"/>
        <xdr:cNvSpPr txBox="1"/>
      </xdr:nvSpPr>
      <xdr:spPr>
        <a:xfrm>
          <a:off x="1955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6" name="楕円 95"/>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97" name="テキスト ボックス 96"/>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経常収支比率は</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84.5%</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となり、前年度（</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87.2%</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）から</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2.7</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ポイント改善し、類似団体平均（</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93.8%</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を大きく下回る健全な水準を維持しています。改善の主な要因は、普通交付税の増加地方特例交付金の増加、およびシステム関連業務委託料や退職手当組合負担金の減少といった経常経費の抑制によるものです。</a:t>
          </a:r>
          <a:endPar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endParaRPr>
        </a:p>
        <a:p>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今後も、物価高騰に伴う物件費の上昇や子育て・障害福祉関連の扶助費増加を注視しつつ、経常経費の適切な管理に努めます。</a:t>
          </a:r>
          <a:endParaRPr lang="ja-JP" altLang="ja-JP" sz="1200">
            <a:effectLst/>
            <a:latin typeface="BIZ UD明朝 Medium" panose="02020500000000000000" pitchFamily="17" charset="-128"/>
            <a:ea typeface="BIZ UD明朝 Medium" panose="02020500000000000000" pitchFamily="17"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4763</xdr:rowOff>
    </xdr:from>
    <xdr:to>
      <xdr:col>23</xdr:col>
      <xdr:colOff>133350</xdr:colOff>
      <xdr:row>61</xdr:row>
      <xdr:rowOff>167640</xdr:rowOff>
    </xdr:to>
    <xdr:cxnSp macro="">
      <xdr:nvCxnSpPr>
        <xdr:cNvPr id="128" name="直線コネクタ 127"/>
        <xdr:cNvCxnSpPr/>
      </xdr:nvCxnSpPr>
      <xdr:spPr>
        <a:xfrm flipV="1">
          <a:off x="4114800" y="10463213"/>
          <a:ext cx="838200" cy="162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79693</xdr:rowOff>
    </xdr:from>
    <xdr:to>
      <xdr:col>19</xdr:col>
      <xdr:colOff>133350</xdr:colOff>
      <xdr:row>61</xdr:row>
      <xdr:rowOff>167640</xdr:rowOff>
    </xdr:to>
    <xdr:cxnSp macro="">
      <xdr:nvCxnSpPr>
        <xdr:cNvPr id="131" name="直線コネクタ 130"/>
        <xdr:cNvCxnSpPr/>
      </xdr:nvCxnSpPr>
      <xdr:spPr>
        <a:xfrm>
          <a:off x="3225800" y="10366693"/>
          <a:ext cx="889000" cy="25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124460</xdr:rowOff>
    </xdr:from>
    <xdr:to>
      <xdr:col>15</xdr:col>
      <xdr:colOff>82550</xdr:colOff>
      <xdr:row>60</xdr:row>
      <xdr:rowOff>79693</xdr:rowOff>
    </xdr:to>
    <xdr:cxnSp macro="">
      <xdr:nvCxnSpPr>
        <xdr:cNvPr id="134" name="直線コネクタ 133"/>
        <xdr:cNvCxnSpPr/>
      </xdr:nvCxnSpPr>
      <xdr:spPr>
        <a:xfrm>
          <a:off x="2336800" y="10240010"/>
          <a:ext cx="889000" cy="12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124460</xdr:rowOff>
    </xdr:from>
    <xdr:to>
      <xdr:col>11</xdr:col>
      <xdr:colOff>31750</xdr:colOff>
      <xdr:row>62</xdr:row>
      <xdr:rowOff>153035</xdr:rowOff>
    </xdr:to>
    <xdr:cxnSp macro="">
      <xdr:nvCxnSpPr>
        <xdr:cNvPr id="137" name="直線コネクタ 136"/>
        <xdr:cNvCxnSpPr/>
      </xdr:nvCxnSpPr>
      <xdr:spPr>
        <a:xfrm flipV="1">
          <a:off x="1447800" y="10240010"/>
          <a:ext cx="889000" cy="54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125413</xdr:rowOff>
    </xdr:from>
    <xdr:to>
      <xdr:col>23</xdr:col>
      <xdr:colOff>184150</xdr:colOff>
      <xdr:row>61</xdr:row>
      <xdr:rowOff>55563</xdr:rowOff>
    </xdr:to>
    <xdr:sp macro="" textlink="">
      <xdr:nvSpPr>
        <xdr:cNvPr id="147" name="楕円 146"/>
        <xdr:cNvSpPr/>
      </xdr:nvSpPr>
      <xdr:spPr>
        <a:xfrm>
          <a:off x="4902200" y="1041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141940</xdr:rowOff>
    </xdr:from>
    <xdr:ext cx="762000" cy="259045"/>
    <xdr:sp macro="" textlink="">
      <xdr:nvSpPr>
        <xdr:cNvPr id="148" name="財政構造の弾力性該当値テキスト"/>
        <xdr:cNvSpPr txBox="1"/>
      </xdr:nvSpPr>
      <xdr:spPr>
        <a:xfrm>
          <a:off x="5041900" y="10257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116840</xdr:rowOff>
    </xdr:from>
    <xdr:to>
      <xdr:col>19</xdr:col>
      <xdr:colOff>184150</xdr:colOff>
      <xdr:row>62</xdr:row>
      <xdr:rowOff>46990</xdr:rowOff>
    </xdr:to>
    <xdr:sp macro="" textlink="">
      <xdr:nvSpPr>
        <xdr:cNvPr id="149" name="楕円 148"/>
        <xdr:cNvSpPr/>
      </xdr:nvSpPr>
      <xdr:spPr>
        <a:xfrm>
          <a:off x="4064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57167</xdr:rowOff>
    </xdr:from>
    <xdr:ext cx="736600" cy="259045"/>
    <xdr:sp macro="" textlink="">
      <xdr:nvSpPr>
        <xdr:cNvPr id="150" name="テキスト ボックス 149"/>
        <xdr:cNvSpPr txBox="1"/>
      </xdr:nvSpPr>
      <xdr:spPr>
        <a:xfrm>
          <a:off x="3733800" y="1034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28893</xdr:rowOff>
    </xdr:from>
    <xdr:to>
      <xdr:col>15</xdr:col>
      <xdr:colOff>133350</xdr:colOff>
      <xdr:row>60</xdr:row>
      <xdr:rowOff>130493</xdr:rowOff>
    </xdr:to>
    <xdr:sp macro="" textlink="">
      <xdr:nvSpPr>
        <xdr:cNvPr id="151" name="楕円 150"/>
        <xdr:cNvSpPr/>
      </xdr:nvSpPr>
      <xdr:spPr>
        <a:xfrm>
          <a:off x="3175000" y="1031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140670</xdr:rowOff>
    </xdr:from>
    <xdr:ext cx="762000" cy="259045"/>
    <xdr:sp macro="" textlink="">
      <xdr:nvSpPr>
        <xdr:cNvPr id="152" name="テキスト ボックス 151"/>
        <xdr:cNvSpPr txBox="1"/>
      </xdr:nvSpPr>
      <xdr:spPr>
        <a:xfrm>
          <a:off x="2844800" y="10084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73660</xdr:rowOff>
    </xdr:from>
    <xdr:to>
      <xdr:col>11</xdr:col>
      <xdr:colOff>82550</xdr:colOff>
      <xdr:row>60</xdr:row>
      <xdr:rowOff>3810</xdr:rowOff>
    </xdr:to>
    <xdr:sp macro="" textlink="">
      <xdr:nvSpPr>
        <xdr:cNvPr id="153" name="楕円 152"/>
        <xdr:cNvSpPr/>
      </xdr:nvSpPr>
      <xdr:spPr>
        <a:xfrm>
          <a:off x="22860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13987</xdr:rowOff>
    </xdr:from>
    <xdr:ext cx="762000" cy="259045"/>
    <xdr:sp macro="" textlink="">
      <xdr:nvSpPr>
        <xdr:cNvPr id="154" name="テキスト ボックス 153"/>
        <xdr:cNvSpPr txBox="1"/>
      </xdr:nvSpPr>
      <xdr:spPr>
        <a:xfrm>
          <a:off x="1955800" y="995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102235</xdr:rowOff>
    </xdr:from>
    <xdr:to>
      <xdr:col>7</xdr:col>
      <xdr:colOff>31750</xdr:colOff>
      <xdr:row>63</xdr:row>
      <xdr:rowOff>32385</xdr:rowOff>
    </xdr:to>
    <xdr:sp macro="" textlink="">
      <xdr:nvSpPr>
        <xdr:cNvPr id="155" name="楕円 154"/>
        <xdr:cNvSpPr/>
      </xdr:nvSpPr>
      <xdr:spPr>
        <a:xfrm>
          <a:off x="13970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42562</xdr:rowOff>
    </xdr:from>
    <xdr:ext cx="762000" cy="259045"/>
    <xdr:sp macro="" textlink="">
      <xdr:nvSpPr>
        <xdr:cNvPr id="156" name="テキスト ボックス 155"/>
        <xdr:cNvSpPr txBox="1"/>
      </xdr:nvSpPr>
      <xdr:spPr>
        <a:xfrm>
          <a:off x="1066800" y="10501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[119,347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決算額は</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119,347</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円となり、類似団体平均（</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169,281</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円）を大幅に下回る効率的な行政運営がなされています。前年度（</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116,210</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円）と比較すると微増しており、これは会計年度任用職員の増加に伴う人件費の上昇や、光熱水費などの物件費増加によるものです。</a:t>
          </a:r>
          <a:endPar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endParaRPr>
        </a:p>
        <a:p>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今後も定員管理の適正化を継続するとともに、</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DX</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の推進等による事務の効率化を図り、コストの抑制に努めます。</a:t>
          </a:r>
          <a:endParaRPr lang="ja-JP" altLang="ja-JP" sz="1200">
            <a:effectLst/>
            <a:latin typeface="BIZ UD明朝 Medium" panose="02020500000000000000" pitchFamily="17" charset="-128"/>
            <a:ea typeface="BIZ UD明朝 Medium" panose="02020500000000000000" pitchFamily="17"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40636</xdr:rowOff>
    </xdr:from>
    <xdr:to>
      <xdr:col>23</xdr:col>
      <xdr:colOff>133350</xdr:colOff>
      <xdr:row>82</xdr:row>
      <xdr:rowOff>59561</xdr:rowOff>
    </xdr:to>
    <xdr:cxnSp macro="">
      <xdr:nvCxnSpPr>
        <xdr:cNvPr id="187" name="直線コネクタ 186"/>
        <xdr:cNvCxnSpPr/>
      </xdr:nvCxnSpPr>
      <xdr:spPr>
        <a:xfrm>
          <a:off x="4114800" y="14099536"/>
          <a:ext cx="838200" cy="18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40636</xdr:rowOff>
    </xdr:from>
    <xdr:to>
      <xdr:col>19</xdr:col>
      <xdr:colOff>133350</xdr:colOff>
      <xdr:row>82</xdr:row>
      <xdr:rowOff>66323</xdr:rowOff>
    </xdr:to>
    <xdr:cxnSp macro="">
      <xdr:nvCxnSpPr>
        <xdr:cNvPr id="190" name="直線コネクタ 189"/>
        <xdr:cNvCxnSpPr/>
      </xdr:nvCxnSpPr>
      <xdr:spPr>
        <a:xfrm flipV="1">
          <a:off x="3225800" y="14099536"/>
          <a:ext cx="889000" cy="2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66323</xdr:rowOff>
    </xdr:from>
    <xdr:to>
      <xdr:col>15</xdr:col>
      <xdr:colOff>82550</xdr:colOff>
      <xdr:row>82</xdr:row>
      <xdr:rowOff>96486</xdr:rowOff>
    </xdr:to>
    <xdr:cxnSp macro="">
      <xdr:nvCxnSpPr>
        <xdr:cNvPr id="193" name="直線コネクタ 192"/>
        <xdr:cNvCxnSpPr/>
      </xdr:nvCxnSpPr>
      <xdr:spPr>
        <a:xfrm flipV="1">
          <a:off x="2336800" y="14125223"/>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143799</xdr:rowOff>
    </xdr:from>
    <xdr:to>
      <xdr:col>11</xdr:col>
      <xdr:colOff>31750</xdr:colOff>
      <xdr:row>82</xdr:row>
      <xdr:rowOff>96486</xdr:rowOff>
    </xdr:to>
    <xdr:cxnSp macro="">
      <xdr:nvCxnSpPr>
        <xdr:cNvPr id="196" name="直線コネクタ 195"/>
        <xdr:cNvCxnSpPr/>
      </xdr:nvCxnSpPr>
      <xdr:spPr>
        <a:xfrm>
          <a:off x="1447800" y="14031249"/>
          <a:ext cx="889000" cy="12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8761</xdr:rowOff>
    </xdr:from>
    <xdr:to>
      <xdr:col>23</xdr:col>
      <xdr:colOff>184150</xdr:colOff>
      <xdr:row>82</xdr:row>
      <xdr:rowOff>110361</xdr:rowOff>
    </xdr:to>
    <xdr:sp macro="" textlink="">
      <xdr:nvSpPr>
        <xdr:cNvPr id="206" name="楕円 205"/>
        <xdr:cNvSpPr/>
      </xdr:nvSpPr>
      <xdr:spPr>
        <a:xfrm>
          <a:off x="4902200" y="1406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101488</xdr:rowOff>
    </xdr:from>
    <xdr:ext cx="762000" cy="259045"/>
    <xdr:sp macro="" textlink="">
      <xdr:nvSpPr>
        <xdr:cNvPr id="207" name="人件費・物件費等の状況該当値テキスト"/>
        <xdr:cNvSpPr txBox="1"/>
      </xdr:nvSpPr>
      <xdr:spPr>
        <a:xfrm>
          <a:off x="5041900" y="13988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161286</xdr:rowOff>
    </xdr:from>
    <xdr:to>
      <xdr:col>19</xdr:col>
      <xdr:colOff>184150</xdr:colOff>
      <xdr:row>82</xdr:row>
      <xdr:rowOff>91436</xdr:rowOff>
    </xdr:to>
    <xdr:sp macro="" textlink="">
      <xdr:nvSpPr>
        <xdr:cNvPr id="208" name="楕円 207"/>
        <xdr:cNvSpPr/>
      </xdr:nvSpPr>
      <xdr:spPr>
        <a:xfrm>
          <a:off x="4064000" y="1404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101613</xdr:rowOff>
    </xdr:from>
    <xdr:ext cx="736600" cy="259045"/>
    <xdr:sp macro="" textlink="">
      <xdr:nvSpPr>
        <xdr:cNvPr id="209" name="テキスト ボックス 208"/>
        <xdr:cNvSpPr txBox="1"/>
      </xdr:nvSpPr>
      <xdr:spPr>
        <a:xfrm>
          <a:off x="3733800" y="13817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15523</xdr:rowOff>
    </xdr:from>
    <xdr:to>
      <xdr:col>15</xdr:col>
      <xdr:colOff>133350</xdr:colOff>
      <xdr:row>82</xdr:row>
      <xdr:rowOff>117123</xdr:rowOff>
    </xdr:to>
    <xdr:sp macro="" textlink="">
      <xdr:nvSpPr>
        <xdr:cNvPr id="210" name="楕円 209"/>
        <xdr:cNvSpPr/>
      </xdr:nvSpPr>
      <xdr:spPr>
        <a:xfrm>
          <a:off x="3175000" y="1407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127300</xdr:rowOff>
    </xdr:from>
    <xdr:ext cx="762000" cy="259045"/>
    <xdr:sp macro="" textlink="">
      <xdr:nvSpPr>
        <xdr:cNvPr id="211" name="テキスト ボックス 210"/>
        <xdr:cNvSpPr txBox="1"/>
      </xdr:nvSpPr>
      <xdr:spPr>
        <a:xfrm>
          <a:off x="2844800" y="1384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45686</xdr:rowOff>
    </xdr:from>
    <xdr:to>
      <xdr:col>11</xdr:col>
      <xdr:colOff>82550</xdr:colOff>
      <xdr:row>82</xdr:row>
      <xdr:rowOff>147286</xdr:rowOff>
    </xdr:to>
    <xdr:sp macro="" textlink="">
      <xdr:nvSpPr>
        <xdr:cNvPr id="212" name="楕円 211"/>
        <xdr:cNvSpPr/>
      </xdr:nvSpPr>
      <xdr:spPr>
        <a:xfrm>
          <a:off x="2286000" y="1410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157463</xdr:rowOff>
    </xdr:from>
    <xdr:ext cx="762000" cy="259045"/>
    <xdr:sp macro="" textlink="">
      <xdr:nvSpPr>
        <xdr:cNvPr id="213" name="テキスト ボックス 212"/>
        <xdr:cNvSpPr txBox="1"/>
      </xdr:nvSpPr>
      <xdr:spPr>
        <a:xfrm>
          <a:off x="1955800" y="1387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92999</xdr:rowOff>
    </xdr:from>
    <xdr:to>
      <xdr:col>7</xdr:col>
      <xdr:colOff>31750</xdr:colOff>
      <xdr:row>82</xdr:row>
      <xdr:rowOff>23149</xdr:rowOff>
    </xdr:to>
    <xdr:sp macro="" textlink="">
      <xdr:nvSpPr>
        <xdr:cNvPr id="214" name="楕円 213"/>
        <xdr:cNvSpPr/>
      </xdr:nvSpPr>
      <xdr:spPr>
        <a:xfrm>
          <a:off x="1397000" y="1398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33326</xdr:rowOff>
    </xdr:from>
    <xdr:ext cx="762000" cy="259045"/>
    <xdr:sp macro="" textlink="">
      <xdr:nvSpPr>
        <xdr:cNvPr id="215" name="テキスト ボックス 214"/>
        <xdr:cNvSpPr txBox="1"/>
      </xdr:nvSpPr>
      <xdr:spPr>
        <a:xfrm>
          <a:off x="1066800" y="13749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ラスパイレス指数は</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95.9</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となり、類似団体平均（</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97.0</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）および全国町村平均（</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96.4</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）を下回る適正な水準となっています。これは給与体系の適切な運用と定員管理の適正化に取り組んできた結果であり、過去５年間にわたり概ね同水準で推移しています。</a:t>
          </a:r>
          <a:endPar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endParaRPr>
        </a:p>
        <a:p>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今後も国や他団体の動向を注視しつつ、給与制度の適正な運用を継続します。</a:t>
          </a:r>
          <a:endParaRPr lang="ja-JP" altLang="ja-JP" sz="1200">
            <a:effectLst/>
            <a:latin typeface="BIZ UD明朝 Medium" panose="02020500000000000000" pitchFamily="17" charset="-128"/>
            <a:ea typeface="BIZ UD明朝 Medium" panose="02020500000000000000" pitchFamily="17"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13607</xdr:rowOff>
    </xdr:from>
    <xdr:to>
      <xdr:col>81</xdr:col>
      <xdr:colOff>44450</xdr:colOff>
      <xdr:row>84</xdr:row>
      <xdr:rowOff>30843</xdr:rowOff>
    </xdr:to>
    <xdr:cxnSp macro="">
      <xdr:nvCxnSpPr>
        <xdr:cNvPr id="251" name="直線コネクタ 250"/>
        <xdr:cNvCxnSpPr/>
      </xdr:nvCxnSpPr>
      <xdr:spPr>
        <a:xfrm flipV="1">
          <a:off x="16179800" y="14415407"/>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167821</xdr:rowOff>
    </xdr:from>
    <xdr:to>
      <xdr:col>77</xdr:col>
      <xdr:colOff>44450</xdr:colOff>
      <xdr:row>84</xdr:row>
      <xdr:rowOff>30843</xdr:rowOff>
    </xdr:to>
    <xdr:cxnSp macro="">
      <xdr:nvCxnSpPr>
        <xdr:cNvPr id="254" name="直線コネクタ 253"/>
        <xdr:cNvCxnSpPr/>
      </xdr:nvCxnSpPr>
      <xdr:spPr>
        <a:xfrm>
          <a:off x="15290800" y="1439817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167821</xdr:rowOff>
    </xdr:from>
    <xdr:to>
      <xdr:col>72</xdr:col>
      <xdr:colOff>203200</xdr:colOff>
      <xdr:row>83</xdr:row>
      <xdr:rowOff>167821</xdr:rowOff>
    </xdr:to>
    <xdr:cxnSp macro="">
      <xdr:nvCxnSpPr>
        <xdr:cNvPr id="257" name="直線コネクタ 256"/>
        <xdr:cNvCxnSpPr/>
      </xdr:nvCxnSpPr>
      <xdr:spPr>
        <a:xfrm>
          <a:off x="14401800" y="14398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167821</xdr:rowOff>
    </xdr:from>
    <xdr:to>
      <xdr:col>68</xdr:col>
      <xdr:colOff>152400</xdr:colOff>
      <xdr:row>84</xdr:row>
      <xdr:rowOff>30843</xdr:rowOff>
    </xdr:to>
    <xdr:cxnSp macro="">
      <xdr:nvCxnSpPr>
        <xdr:cNvPr id="260" name="直線コネクタ 259"/>
        <xdr:cNvCxnSpPr/>
      </xdr:nvCxnSpPr>
      <xdr:spPr>
        <a:xfrm flipV="1">
          <a:off x="13512800" y="1439817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134257</xdr:rowOff>
    </xdr:from>
    <xdr:to>
      <xdr:col>81</xdr:col>
      <xdr:colOff>95250</xdr:colOff>
      <xdr:row>84</xdr:row>
      <xdr:rowOff>64407</xdr:rowOff>
    </xdr:to>
    <xdr:sp macro="" textlink="">
      <xdr:nvSpPr>
        <xdr:cNvPr id="270" name="楕円 269"/>
        <xdr:cNvSpPr/>
      </xdr:nvSpPr>
      <xdr:spPr>
        <a:xfrm>
          <a:off x="169672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150784</xdr:rowOff>
    </xdr:from>
    <xdr:ext cx="762000" cy="259045"/>
    <xdr:sp macro="" textlink="">
      <xdr:nvSpPr>
        <xdr:cNvPr id="271" name="給与水準   （国との比較）該当値テキスト"/>
        <xdr:cNvSpPr txBox="1"/>
      </xdr:nvSpPr>
      <xdr:spPr>
        <a:xfrm>
          <a:off x="17106900" y="1420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151493</xdr:rowOff>
    </xdr:from>
    <xdr:to>
      <xdr:col>77</xdr:col>
      <xdr:colOff>95250</xdr:colOff>
      <xdr:row>84</xdr:row>
      <xdr:rowOff>81643</xdr:rowOff>
    </xdr:to>
    <xdr:sp macro="" textlink="">
      <xdr:nvSpPr>
        <xdr:cNvPr id="272" name="楕円 271"/>
        <xdr:cNvSpPr/>
      </xdr:nvSpPr>
      <xdr:spPr>
        <a:xfrm>
          <a:off x="16129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91820</xdr:rowOff>
    </xdr:from>
    <xdr:ext cx="736600" cy="259045"/>
    <xdr:sp macro="" textlink="">
      <xdr:nvSpPr>
        <xdr:cNvPr id="273" name="テキスト ボックス 272"/>
        <xdr:cNvSpPr txBox="1"/>
      </xdr:nvSpPr>
      <xdr:spPr>
        <a:xfrm>
          <a:off x="15798800" y="1415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117021</xdr:rowOff>
    </xdr:from>
    <xdr:to>
      <xdr:col>73</xdr:col>
      <xdr:colOff>44450</xdr:colOff>
      <xdr:row>84</xdr:row>
      <xdr:rowOff>47171</xdr:rowOff>
    </xdr:to>
    <xdr:sp macro="" textlink="">
      <xdr:nvSpPr>
        <xdr:cNvPr id="274" name="楕円 273"/>
        <xdr:cNvSpPr/>
      </xdr:nvSpPr>
      <xdr:spPr>
        <a:xfrm>
          <a:off x="15240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57348</xdr:rowOff>
    </xdr:from>
    <xdr:ext cx="762000" cy="259045"/>
    <xdr:sp macro="" textlink="">
      <xdr:nvSpPr>
        <xdr:cNvPr id="275" name="テキスト ボックス 274"/>
        <xdr:cNvSpPr txBox="1"/>
      </xdr:nvSpPr>
      <xdr:spPr>
        <a:xfrm>
          <a:off x="14909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117021</xdr:rowOff>
    </xdr:from>
    <xdr:to>
      <xdr:col>68</xdr:col>
      <xdr:colOff>203200</xdr:colOff>
      <xdr:row>84</xdr:row>
      <xdr:rowOff>47171</xdr:rowOff>
    </xdr:to>
    <xdr:sp macro="" textlink="">
      <xdr:nvSpPr>
        <xdr:cNvPr id="276" name="楕円 275"/>
        <xdr:cNvSpPr/>
      </xdr:nvSpPr>
      <xdr:spPr>
        <a:xfrm>
          <a:off x="14351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57348</xdr:rowOff>
    </xdr:from>
    <xdr:ext cx="762000" cy="259045"/>
    <xdr:sp macro="" textlink="">
      <xdr:nvSpPr>
        <xdr:cNvPr id="277" name="テキスト ボックス 276"/>
        <xdr:cNvSpPr txBox="1"/>
      </xdr:nvSpPr>
      <xdr:spPr>
        <a:xfrm>
          <a:off x="14020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151493</xdr:rowOff>
    </xdr:from>
    <xdr:to>
      <xdr:col>64</xdr:col>
      <xdr:colOff>152400</xdr:colOff>
      <xdr:row>84</xdr:row>
      <xdr:rowOff>81643</xdr:rowOff>
    </xdr:to>
    <xdr:sp macro="" textlink="">
      <xdr:nvSpPr>
        <xdr:cNvPr id="278" name="楕円 277"/>
        <xdr:cNvSpPr/>
      </xdr:nvSpPr>
      <xdr:spPr>
        <a:xfrm>
          <a:off x="13462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91820</xdr:rowOff>
    </xdr:from>
    <xdr:ext cx="762000" cy="259045"/>
    <xdr:sp macro="" textlink="">
      <xdr:nvSpPr>
        <xdr:cNvPr id="279" name="テキスト ボックス 278"/>
        <xdr:cNvSpPr txBox="1"/>
      </xdr:nvSpPr>
      <xdr:spPr>
        <a:xfrm>
          <a:off x="13131800" y="1415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人口</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1,000</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人当たり職員数は</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5.15</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人となり、前年度（</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4.97</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人）から増加しました。これは行政ニーズの多様化・複雑化への対応のため採用数を増やしていることによるものです。</a:t>
          </a:r>
          <a:endPar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endParaRPr>
        </a:p>
        <a:p>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しかしながら、類似団体平均（</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6.74</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人）は引き続き下回っており、少ない職員数での運営を余儀なくされています。</a:t>
          </a:r>
          <a:endPar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endParaRPr>
        </a:p>
        <a:p>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今後も会計年度任用職員の適切な配置や民間委託の活用、</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DX</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による業務効率化を進めると同時に、持続可能な組織体制の構築・適正な人員の確保に努めます。</a:t>
          </a:r>
          <a:endParaRPr lang="ja-JP" altLang="ja-JP" sz="1200">
            <a:effectLst/>
            <a:latin typeface="BIZ UD明朝 Medium" panose="02020500000000000000" pitchFamily="17" charset="-128"/>
            <a:ea typeface="BIZ UD明朝 Medium" panose="02020500000000000000" pitchFamily="17"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139206</xdr:rowOff>
    </xdr:from>
    <xdr:to>
      <xdr:col>81</xdr:col>
      <xdr:colOff>44450</xdr:colOff>
      <xdr:row>59</xdr:row>
      <xdr:rowOff>163336</xdr:rowOff>
    </xdr:to>
    <xdr:cxnSp macro="">
      <xdr:nvCxnSpPr>
        <xdr:cNvPr id="314" name="直線コネクタ 313"/>
        <xdr:cNvCxnSpPr/>
      </xdr:nvCxnSpPr>
      <xdr:spPr>
        <a:xfrm>
          <a:off x="16179800" y="10254756"/>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139206</xdr:rowOff>
    </xdr:from>
    <xdr:to>
      <xdr:col>77</xdr:col>
      <xdr:colOff>44450</xdr:colOff>
      <xdr:row>59</xdr:row>
      <xdr:rowOff>147249</xdr:rowOff>
    </xdr:to>
    <xdr:cxnSp macro="">
      <xdr:nvCxnSpPr>
        <xdr:cNvPr id="317" name="直線コネクタ 316"/>
        <xdr:cNvCxnSpPr/>
      </xdr:nvCxnSpPr>
      <xdr:spPr>
        <a:xfrm flipV="1">
          <a:off x="15290800" y="10254756"/>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147249</xdr:rowOff>
    </xdr:from>
    <xdr:to>
      <xdr:col>72</xdr:col>
      <xdr:colOff>203200</xdr:colOff>
      <xdr:row>59</xdr:row>
      <xdr:rowOff>159314</xdr:rowOff>
    </xdr:to>
    <xdr:cxnSp macro="">
      <xdr:nvCxnSpPr>
        <xdr:cNvPr id="320" name="直線コネクタ 319"/>
        <xdr:cNvCxnSpPr/>
      </xdr:nvCxnSpPr>
      <xdr:spPr>
        <a:xfrm flipV="1">
          <a:off x="14401800" y="10262799"/>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159314</xdr:rowOff>
    </xdr:from>
    <xdr:to>
      <xdr:col>68</xdr:col>
      <xdr:colOff>152400</xdr:colOff>
      <xdr:row>59</xdr:row>
      <xdr:rowOff>160655</xdr:rowOff>
    </xdr:to>
    <xdr:cxnSp macro="">
      <xdr:nvCxnSpPr>
        <xdr:cNvPr id="323" name="直線コネクタ 322"/>
        <xdr:cNvCxnSpPr/>
      </xdr:nvCxnSpPr>
      <xdr:spPr>
        <a:xfrm flipV="1">
          <a:off x="13512800" y="10274864"/>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112536</xdr:rowOff>
    </xdr:from>
    <xdr:to>
      <xdr:col>81</xdr:col>
      <xdr:colOff>95250</xdr:colOff>
      <xdr:row>60</xdr:row>
      <xdr:rowOff>42686</xdr:rowOff>
    </xdr:to>
    <xdr:sp macro="" textlink="">
      <xdr:nvSpPr>
        <xdr:cNvPr id="333" name="楕円 332"/>
        <xdr:cNvSpPr/>
      </xdr:nvSpPr>
      <xdr:spPr>
        <a:xfrm>
          <a:off x="16967200" y="1022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129063</xdr:rowOff>
    </xdr:from>
    <xdr:ext cx="762000" cy="259045"/>
    <xdr:sp macro="" textlink="">
      <xdr:nvSpPr>
        <xdr:cNvPr id="334" name="定員管理の状況該当値テキスト"/>
        <xdr:cNvSpPr txBox="1"/>
      </xdr:nvSpPr>
      <xdr:spPr>
        <a:xfrm>
          <a:off x="17106900" y="10073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88406</xdr:rowOff>
    </xdr:from>
    <xdr:to>
      <xdr:col>77</xdr:col>
      <xdr:colOff>95250</xdr:colOff>
      <xdr:row>60</xdr:row>
      <xdr:rowOff>18556</xdr:rowOff>
    </xdr:to>
    <xdr:sp macro="" textlink="">
      <xdr:nvSpPr>
        <xdr:cNvPr id="335" name="楕円 334"/>
        <xdr:cNvSpPr/>
      </xdr:nvSpPr>
      <xdr:spPr>
        <a:xfrm>
          <a:off x="16129000" y="1020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28733</xdr:rowOff>
    </xdr:from>
    <xdr:ext cx="736600" cy="259045"/>
    <xdr:sp macro="" textlink="">
      <xdr:nvSpPr>
        <xdr:cNvPr id="336" name="テキスト ボックス 335"/>
        <xdr:cNvSpPr txBox="1"/>
      </xdr:nvSpPr>
      <xdr:spPr>
        <a:xfrm>
          <a:off x="15798800" y="997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96449</xdr:rowOff>
    </xdr:from>
    <xdr:to>
      <xdr:col>73</xdr:col>
      <xdr:colOff>44450</xdr:colOff>
      <xdr:row>60</xdr:row>
      <xdr:rowOff>26599</xdr:rowOff>
    </xdr:to>
    <xdr:sp macro="" textlink="">
      <xdr:nvSpPr>
        <xdr:cNvPr id="337" name="楕円 336"/>
        <xdr:cNvSpPr/>
      </xdr:nvSpPr>
      <xdr:spPr>
        <a:xfrm>
          <a:off x="15240000" y="1021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36776</xdr:rowOff>
    </xdr:from>
    <xdr:ext cx="762000" cy="259045"/>
    <xdr:sp macro="" textlink="">
      <xdr:nvSpPr>
        <xdr:cNvPr id="338" name="テキスト ボックス 337"/>
        <xdr:cNvSpPr txBox="1"/>
      </xdr:nvSpPr>
      <xdr:spPr>
        <a:xfrm>
          <a:off x="14909800" y="9980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108514</xdr:rowOff>
    </xdr:from>
    <xdr:to>
      <xdr:col>68</xdr:col>
      <xdr:colOff>203200</xdr:colOff>
      <xdr:row>60</xdr:row>
      <xdr:rowOff>38664</xdr:rowOff>
    </xdr:to>
    <xdr:sp macro="" textlink="">
      <xdr:nvSpPr>
        <xdr:cNvPr id="339" name="楕円 338"/>
        <xdr:cNvSpPr/>
      </xdr:nvSpPr>
      <xdr:spPr>
        <a:xfrm>
          <a:off x="14351000" y="1022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48841</xdr:rowOff>
    </xdr:from>
    <xdr:ext cx="762000" cy="259045"/>
    <xdr:sp macro="" textlink="">
      <xdr:nvSpPr>
        <xdr:cNvPr id="340" name="テキスト ボックス 339"/>
        <xdr:cNvSpPr txBox="1"/>
      </xdr:nvSpPr>
      <xdr:spPr>
        <a:xfrm>
          <a:off x="14020800" y="999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109855</xdr:rowOff>
    </xdr:from>
    <xdr:to>
      <xdr:col>64</xdr:col>
      <xdr:colOff>152400</xdr:colOff>
      <xdr:row>60</xdr:row>
      <xdr:rowOff>40005</xdr:rowOff>
    </xdr:to>
    <xdr:sp macro="" textlink="">
      <xdr:nvSpPr>
        <xdr:cNvPr id="341" name="楕円 340"/>
        <xdr:cNvSpPr/>
      </xdr:nvSpPr>
      <xdr:spPr>
        <a:xfrm>
          <a:off x="13462000" y="1022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50182</xdr:rowOff>
    </xdr:from>
    <xdr:ext cx="762000" cy="259045"/>
    <xdr:sp macro="" textlink="">
      <xdr:nvSpPr>
        <xdr:cNvPr id="342" name="テキスト ボックス 341"/>
        <xdr:cNvSpPr txBox="1"/>
      </xdr:nvSpPr>
      <xdr:spPr>
        <a:xfrm>
          <a:off x="13131800" y="9994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実質公債費比率は</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7.5%</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となり、前年度（</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6.9%</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）から</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0.6</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ポイント上昇しました。元利償還金が微増したことに加え、交付税算入額の割合が若干低下したことが主な要因です。</a:t>
          </a:r>
          <a:endPar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類似団体平均（</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5.6%</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）をやや上回っているものの、早期健全化基準（</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25.0%</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）を大きく下回っており、財政健全化の観点からは安定した水準にあります。</a:t>
          </a:r>
          <a:endPar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今後も交付税措置のある有利な地方債を優先的に活用し、公債費負担の平準化に努めます。</a:t>
          </a:r>
        </a:p>
      </xdr:txBody>
    </xdr:sp>
    <xdr:clientData/>
  </xdr:twoCellAnchor>
  <xdr:oneCellAnchor>
    <xdr:from>
      <xdr:col>61</xdr:col>
      <xdr:colOff>6350</xdr:colOff>
      <xdr:row>32</xdr:row>
      <xdr:rowOff>101600</xdr:rowOff>
    </xdr:from>
    <xdr:ext cx="298543" cy="225703"/>
    <xdr:sp macro="" textlink="">
      <xdr:nvSpPr>
        <xdr:cNvPr id="356" name="テキスト ボックス 35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108373</xdr:rowOff>
    </xdr:from>
    <xdr:to>
      <xdr:col>81</xdr:col>
      <xdr:colOff>44450</xdr:colOff>
      <xdr:row>41</xdr:row>
      <xdr:rowOff>156633</xdr:rowOff>
    </xdr:to>
    <xdr:cxnSp macro="">
      <xdr:nvCxnSpPr>
        <xdr:cNvPr id="375" name="直線コネクタ 374"/>
        <xdr:cNvCxnSpPr/>
      </xdr:nvCxnSpPr>
      <xdr:spPr>
        <a:xfrm>
          <a:off x="16179800" y="7137823"/>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35983</xdr:rowOff>
    </xdr:from>
    <xdr:to>
      <xdr:col>77</xdr:col>
      <xdr:colOff>44450</xdr:colOff>
      <xdr:row>41</xdr:row>
      <xdr:rowOff>108373</xdr:rowOff>
    </xdr:to>
    <xdr:cxnSp macro="">
      <xdr:nvCxnSpPr>
        <xdr:cNvPr id="378" name="直線コネクタ 377"/>
        <xdr:cNvCxnSpPr/>
      </xdr:nvCxnSpPr>
      <xdr:spPr>
        <a:xfrm>
          <a:off x="15290800" y="706543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3810</xdr:rowOff>
    </xdr:from>
    <xdr:to>
      <xdr:col>72</xdr:col>
      <xdr:colOff>203200</xdr:colOff>
      <xdr:row>41</xdr:row>
      <xdr:rowOff>35983</xdr:rowOff>
    </xdr:to>
    <xdr:cxnSp macro="">
      <xdr:nvCxnSpPr>
        <xdr:cNvPr id="381" name="直線コネクタ 380"/>
        <xdr:cNvCxnSpPr/>
      </xdr:nvCxnSpPr>
      <xdr:spPr>
        <a:xfrm>
          <a:off x="14401800" y="703326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135044</xdr:rowOff>
    </xdr:from>
    <xdr:to>
      <xdr:col>68</xdr:col>
      <xdr:colOff>152400</xdr:colOff>
      <xdr:row>41</xdr:row>
      <xdr:rowOff>3810</xdr:rowOff>
    </xdr:to>
    <xdr:cxnSp macro="">
      <xdr:nvCxnSpPr>
        <xdr:cNvPr id="384" name="直線コネクタ 383"/>
        <xdr:cNvCxnSpPr/>
      </xdr:nvCxnSpPr>
      <xdr:spPr>
        <a:xfrm>
          <a:off x="13512800" y="699304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105833</xdr:rowOff>
    </xdr:from>
    <xdr:to>
      <xdr:col>81</xdr:col>
      <xdr:colOff>95250</xdr:colOff>
      <xdr:row>42</xdr:row>
      <xdr:rowOff>35983</xdr:rowOff>
    </xdr:to>
    <xdr:sp macro="" textlink="">
      <xdr:nvSpPr>
        <xdr:cNvPr id="394" name="楕円 393"/>
        <xdr:cNvSpPr/>
      </xdr:nvSpPr>
      <xdr:spPr>
        <a:xfrm>
          <a:off x="169672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77910</xdr:rowOff>
    </xdr:from>
    <xdr:ext cx="762000" cy="259045"/>
    <xdr:sp macro="" textlink="">
      <xdr:nvSpPr>
        <xdr:cNvPr id="395" name="公債費負担の状況該当値テキスト"/>
        <xdr:cNvSpPr txBox="1"/>
      </xdr:nvSpPr>
      <xdr:spPr>
        <a:xfrm>
          <a:off x="17106900" y="710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57573</xdr:rowOff>
    </xdr:from>
    <xdr:to>
      <xdr:col>77</xdr:col>
      <xdr:colOff>95250</xdr:colOff>
      <xdr:row>41</xdr:row>
      <xdr:rowOff>159173</xdr:rowOff>
    </xdr:to>
    <xdr:sp macro="" textlink="">
      <xdr:nvSpPr>
        <xdr:cNvPr id="396" name="楕円 395"/>
        <xdr:cNvSpPr/>
      </xdr:nvSpPr>
      <xdr:spPr>
        <a:xfrm>
          <a:off x="16129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143950</xdr:rowOff>
    </xdr:from>
    <xdr:ext cx="736600" cy="259045"/>
    <xdr:sp macro="" textlink="">
      <xdr:nvSpPr>
        <xdr:cNvPr id="397" name="テキスト ボックス 396"/>
        <xdr:cNvSpPr txBox="1"/>
      </xdr:nvSpPr>
      <xdr:spPr>
        <a:xfrm>
          <a:off x="15798800" y="7173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156633</xdr:rowOff>
    </xdr:from>
    <xdr:to>
      <xdr:col>73</xdr:col>
      <xdr:colOff>44450</xdr:colOff>
      <xdr:row>41</xdr:row>
      <xdr:rowOff>86783</xdr:rowOff>
    </xdr:to>
    <xdr:sp macro="" textlink="">
      <xdr:nvSpPr>
        <xdr:cNvPr id="398" name="楕円 397"/>
        <xdr:cNvSpPr/>
      </xdr:nvSpPr>
      <xdr:spPr>
        <a:xfrm>
          <a:off x="15240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96960</xdr:rowOff>
    </xdr:from>
    <xdr:ext cx="762000" cy="259045"/>
    <xdr:sp macro="" textlink="">
      <xdr:nvSpPr>
        <xdr:cNvPr id="399" name="テキスト ボックス 398"/>
        <xdr:cNvSpPr txBox="1"/>
      </xdr:nvSpPr>
      <xdr:spPr>
        <a:xfrm>
          <a:off x="14909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124460</xdr:rowOff>
    </xdr:from>
    <xdr:to>
      <xdr:col>68</xdr:col>
      <xdr:colOff>203200</xdr:colOff>
      <xdr:row>41</xdr:row>
      <xdr:rowOff>54610</xdr:rowOff>
    </xdr:to>
    <xdr:sp macro="" textlink="">
      <xdr:nvSpPr>
        <xdr:cNvPr id="400" name="楕円 399"/>
        <xdr:cNvSpPr/>
      </xdr:nvSpPr>
      <xdr:spPr>
        <a:xfrm>
          <a:off x="14351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401" name="テキスト ボックス 400"/>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84244</xdr:rowOff>
    </xdr:from>
    <xdr:to>
      <xdr:col>64</xdr:col>
      <xdr:colOff>152400</xdr:colOff>
      <xdr:row>41</xdr:row>
      <xdr:rowOff>14394</xdr:rowOff>
    </xdr:to>
    <xdr:sp macro="" textlink="">
      <xdr:nvSpPr>
        <xdr:cNvPr id="402" name="楕円 401"/>
        <xdr:cNvSpPr/>
      </xdr:nvSpPr>
      <xdr:spPr>
        <a:xfrm>
          <a:off x="13462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24571</xdr:rowOff>
    </xdr:from>
    <xdr:ext cx="762000" cy="259045"/>
    <xdr:sp macro="" textlink="">
      <xdr:nvSpPr>
        <xdr:cNvPr id="403" name="テキスト ボックス 402"/>
        <xdr:cNvSpPr txBox="1"/>
      </xdr:nvSpPr>
      <xdr:spPr>
        <a:xfrm>
          <a:off x="13131800" y="671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将来負担比率は、充当可能財源等が将来負担額を上回っているため、算出されていません（実質的な負債超過なし）。</a:t>
          </a:r>
          <a:endPar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endParaRPr>
        </a:p>
        <a:p>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令和６年度は地方債残高（約</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97</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億円）が減少した一方で、財政調整基金等の積立残高（約</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70</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億円）および基準財政需要額算入見込額が十分に確保されていることによるものです。</a:t>
          </a:r>
          <a:endPar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endParaRPr>
        </a:p>
        <a:p>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今後も公共施設の更新等に伴い地方債残高が増加する局面も想定されますが、地方債の発行抑制と基金の計画的な積立により、将来の財政負担の軽減に努めます。</a:t>
          </a:r>
          <a:endParaRPr lang="ja-JP" altLang="ja-JP" sz="1200">
            <a:effectLst/>
            <a:latin typeface="BIZ UD明朝 Medium" panose="02020500000000000000" pitchFamily="17" charset="-128"/>
            <a:ea typeface="BIZ UD明朝 Medium" panose="02020500000000000000" pitchFamily="17"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徳島県藍住町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35,320
34,921
16.27
13,689,308
12,713,162
863,545
7,750,006
9,698,424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effectLst/>
              <a:latin typeface="BIZ UD明朝 Medium" panose="02020500000000000000" pitchFamily="17" charset="-128"/>
              <a:ea typeface="BIZ UD明朝 Medium" panose="02020500000000000000" pitchFamily="17" charset="-128"/>
            </a:rPr>
            <a:t>経常収支比率のうち人件費分は</a:t>
          </a:r>
          <a:r>
            <a:rPr lang="en-US" altLang="ja-JP" sz="1100">
              <a:effectLst/>
              <a:latin typeface="BIZ UD明朝 Medium" panose="02020500000000000000" pitchFamily="17" charset="-128"/>
              <a:ea typeface="BIZ UD明朝 Medium" panose="02020500000000000000" pitchFamily="17" charset="-128"/>
            </a:rPr>
            <a:t>20.7%</a:t>
          </a:r>
          <a:r>
            <a:rPr lang="ja-JP" altLang="en-US" sz="1100">
              <a:effectLst/>
              <a:latin typeface="BIZ UD明朝 Medium" panose="02020500000000000000" pitchFamily="17" charset="-128"/>
              <a:ea typeface="BIZ UD明朝 Medium" panose="02020500000000000000" pitchFamily="17" charset="-128"/>
            </a:rPr>
            <a:t>となり、前年度（</a:t>
          </a:r>
          <a:r>
            <a:rPr lang="en-US" altLang="ja-JP" sz="1100">
              <a:effectLst/>
              <a:latin typeface="BIZ UD明朝 Medium" panose="02020500000000000000" pitchFamily="17" charset="-128"/>
              <a:ea typeface="BIZ UD明朝 Medium" panose="02020500000000000000" pitchFamily="17" charset="-128"/>
            </a:rPr>
            <a:t>22.1%</a:t>
          </a:r>
          <a:r>
            <a:rPr lang="ja-JP" altLang="en-US" sz="1100">
              <a:effectLst/>
              <a:latin typeface="BIZ UD明朝 Medium" panose="02020500000000000000" pitchFamily="17" charset="-128"/>
              <a:ea typeface="BIZ UD明朝 Medium" panose="02020500000000000000" pitchFamily="17" charset="-128"/>
            </a:rPr>
            <a:t>）から</a:t>
          </a:r>
          <a:r>
            <a:rPr lang="en-US" altLang="ja-JP" sz="1100">
              <a:effectLst/>
              <a:latin typeface="BIZ UD明朝 Medium" panose="02020500000000000000" pitchFamily="17" charset="-128"/>
              <a:ea typeface="BIZ UD明朝 Medium" panose="02020500000000000000" pitchFamily="17" charset="-128"/>
            </a:rPr>
            <a:t>1.4</a:t>
          </a:r>
          <a:r>
            <a:rPr lang="ja-JP" altLang="en-US" sz="1100">
              <a:effectLst/>
              <a:latin typeface="BIZ UD明朝 Medium" panose="02020500000000000000" pitchFamily="17" charset="-128"/>
              <a:ea typeface="BIZ UD明朝 Medium" panose="02020500000000000000" pitchFamily="17" charset="-128"/>
            </a:rPr>
            <a:t>ポイント低下しました。これは主に、退職手当組合負担金が前年度比で約</a:t>
          </a:r>
          <a:r>
            <a:rPr lang="en-US" altLang="ja-JP" sz="1100">
              <a:effectLst/>
              <a:latin typeface="BIZ UD明朝 Medium" panose="02020500000000000000" pitchFamily="17" charset="-128"/>
              <a:ea typeface="BIZ UD明朝 Medium" panose="02020500000000000000" pitchFamily="17" charset="-128"/>
            </a:rPr>
            <a:t>2,883</a:t>
          </a:r>
          <a:r>
            <a:rPr lang="ja-JP" altLang="en-US" sz="1100">
              <a:effectLst/>
              <a:latin typeface="BIZ UD明朝 Medium" panose="02020500000000000000" pitchFamily="17" charset="-128"/>
              <a:ea typeface="BIZ UD明朝 Medium" panose="02020500000000000000" pitchFamily="17" charset="-128"/>
            </a:rPr>
            <a:t>万円減少したことによるものです。類似団体平均（</a:t>
          </a:r>
          <a:r>
            <a:rPr lang="en-US" altLang="ja-JP" sz="1100">
              <a:effectLst/>
              <a:latin typeface="BIZ UD明朝 Medium" panose="02020500000000000000" pitchFamily="17" charset="-128"/>
              <a:ea typeface="BIZ UD明朝 Medium" panose="02020500000000000000" pitchFamily="17" charset="-128"/>
            </a:rPr>
            <a:t>23.4%</a:t>
          </a:r>
          <a:r>
            <a:rPr lang="ja-JP" altLang="en-US" sz="1100">
              <a:effectLst/>
              <a:latin typeface="BIZ UD明朝 Medium" panose="02020500000000000000" pitchFamily="17" charset="-128"/>
              <a:ea typeface="BIZ UD明朝 Medium" panose="02020500000000000000" pitchFamily="17" charset="-128"/>
            </a:rPr>
            <a:t>）が伸長しているなか、大幅に低い水準にあります。</a:t>
          </a:r>
          <a:endParaRPr lang="en-US" altLang="ja-JP" sz="1100">
            <a:effectLst/>
            <a:latin typeface="BIZ UD明朝 Medium" panose="02020500000000000000" pitchFamily="17" charset="-128"/>
            <a:ea typeface="BIZ UD明朝 Medium" panose="02020500000000000000"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effectLst/>
              <a:latin typeface="BIZ UD明朝 Medium" panose="02020500000000000000" pitchFamily="17" charset="-128"/>
              <a:ea typeface="BIZ UD明朝 Medium" panose="02020500000000000000" pitchFamily="17" charset="-128"/>
            </a:rPr>
            <a:t>今後も定員管理の適正化および会計年度任用職員の適切な配置に努める一方で、現状で職員が不足していることにより結果として人件費が抑制されている面もあるため、組織として持続可能な体制を維持することが喫緊の課題となっています。</a:t>
          </a:r>
          <a:endParaRPr lang="ja-JP" altLang="ja-JP" sz="1100">
            <a:effectLst/>
            <a:latin typeface="BIZ UD明朝 Medium" panose="02020500000000000000" pitchFamily="17" charset="-128"/>
            <a:ea typeface="BIZ UD明朝 Medium" panose="02020500000000000000" pitchFamily="17"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44704</xdr:rowOff>
    </xdr:from>
    <xdr:to>
      <xdr:col>24</xdr:col>
      <xdr:colOff>25400</xdr:colOff>
      <xdr:row>36</xdr:row>
      <xdr:rowOff>108712</xdr:rowOff>
    </xdr:to>
    <xdr:cxnSp macro="">
      <xdr:nvCxnSpPr>
        <xdr:cNvPr id="64" name="直線コネクタ 63"/>
        <xdr:cNvCxnSpPr/>
      </xdr:nvCxnSpPr>
      <xdr:spPr>
        <a:xfrm flipV="1">
          <a:off x="3987800" y="621690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94996</xdr:rowOff>
    </xdr:from>
    <xdr:to>
      <xdr:col>19</xdr:col>
      <xdr:colOff>187325</xdr:colOff>
      <xdr:row>36</xdr:row>
      <xdr:rowOff>108712</xdr:rowOff>
    </xdr:to>
    <xdr:cxnSp macro="">
      <xdr:nvCxnSpPr>
        <xdr:cNvPr id="67" name="直線コネクタ 66"/>
        <xdr:cNvCxnSpPr/>
      </xdr:nvCxnSpPr>
      <xdr:spPr>
        <a:xfrm>
          <a:off x="3098800" y="626719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94996</xdr:rowOff>
    </xdr:from>
    <xdr:to>
      <xdr:col>15</xdr:col>
      <xdr:colOff>98425</xdr:colOff>
      <xdr:row>36</xdr:row>
      <xdr:rowOff>122428</xdr:rowOff>
    </xdr:to>
    <xdr:cxnSp macro="">
      <xdr:nvCxnSpPr>
        <xdr:cNvPr id="70" name="直線コネクタ 69"/>
        <xdr:cNvCxnSpPr/>
      </xdr:nvCxnSpPr>
      <xdr:spPr>
        <a:xfrm flipV="1">
          <a:off x="2209800" y="62671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122428</xdr:rowOff>
    </xdr:from>
    <xdr:to>
      <xdr:col>11</xdr:col>
      <xdr:colOff>9525</xdr:colOff>
      <xdr:row>37</xdr:row>
      <xdr:rowOff>33274</xdr:rowOff>
    </xdr:to>
    <xdr:cxnSp macro="">
      <xdr:nvCxnSpPr>
        <xdr:cNvPr id="73" name="直線コネクタ 72"/>
        <xdr:cNvCxnSpPr/>
      </xdr:nvCxnSpPr>
      <xdr:spPr>
        <a:xfrm flipV="1">
          <a:off x="1320800" y="629462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165354</xdr:rowOff>
    </xdr:from>
    <xdr:to>
      <xdr:col>24</xdr:col>
      <xdr:colOff>76200</xdr:colOff>
      <xdr:row>36</xdr:row>
      <xdr:rowOff>95504</xdr:rowOff>
    </xdr:to>
    <xdr:sp macro="" textlink="">
      <xdr:nvSpPr>
        <xdr:cNvPr id="83" name="楕円 82"/>
        <xdr:cNvSpPr/>
      </xdr:nvSpPr>
      <xdr:spPr>
        <a:xfrm>
          <a:off x="47752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10431</xdr:rowOff>
    </xdr:from>
    <xdr:ext cx="762000" cy="259045"/>
    <xdr:sp macro="" textlink="">
      <xdr:nvSpPr>
        <xdr:cNvPr id="84" name="人件費該当値テキスト"/>
        <xdr:cNvSpPr txBox="1"/>
      </xdr:nvSpPr>
      <xdr:spPr>
        <a:xfrm>
          <a:off x="4914900" y="601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57912</xdr:rowOff>
    </xdr:from>
    <xdr:to>
      <xdr:col>20</xdr:col>
      <xdr:colOff>38100</xdr:colOff>
      <xdr:row>36</xdr:row>
      <xdr:rowOff>159512</xdr:rowOff>
    </xdr:to>
    <xdr:sp macro="" textlink="">
      <xdr:nvSpPr>
        <xdr:cNvPr id="85" name="楕円 84"/>
        <xdr:cNvSpPr/>
      </xdr:nvSpPr>
      <xdr:spPr>
        <a:xfrm>
          <a:off x="3937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169689</xdr:rowOff>
    </xdr:from>
    <xdr:ext cx="736600" cy="259045"/>
    <xdr:sp macro="" textlink="">
      <xdr:nvSpPr>
        <xdr:cNvPr id="86" name="テキスト ボックス 85"/>
        <xdr:cNvSpPr txBox="1"/>
      </xdr:nvSpPr>
      <xdr:spPr>
        <a:xfrm>
          <a:off x="3606800" y="5998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44196</xdr:rowOff>
    </xdr:from>
    <xdr:to>
      <xdr:col>15</xdr:col>
      <xdr:colOff>149225</xdr:colOff>
      <xdr:row>36</xdr:row>
      <xdr:rowOff>145796</xdr:rowOff>
    </xdr:to>
    <xdr:sp macro="" textlink="">
      <xdr:nvSpPr>
        <xdr:cNvPr id="87" name="楕円 86"/>
        <xdr:cNvSpPr/>
      </xdr:nvSpPr>
      <xdr:spPr>
        <a:xfrm>
          <a:off x="3048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155973</xdr:rowOff>
    </xdr:from>
    <xdr:ext cx="762000" cy="259045"/>
    <xdr:sp macro="" textlink="">
      <xdr:nvSpPr>
        <xdr:cNvPr id="88" name="テキスト ボックス 87"/>
        <xdr:cNvSpPr txBox="1"/>
      </xdr:nvSpPr>
      <xdr:spPr>
        <a:xfrm>
          <a:off x="2717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71628</xdr:rowOff>
    </xdr:from>
    <xdr:to>
      <xdr:col>11</xdr:col>
      <xdr:colOff>60325</xdr:colOff>
      <xdr:row>37</xdr:row>
      <xdr:rowOff>1778</xdr:rowOff>
    </xdr:to>
    <xdr:sp macro="" textlink="">
      <xdr:nvSpPr>
        <xdr:cNvPr id="89" name="楕円 88"/>
        <xdr:cNvSpPr/>
      </xdr:nvSpPr>
      <xdr:spPr>
        <a:xfrm>
          <a:off x="2159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11955</xdr:rowOff>
    </xdr:from>
    <xdr:ext cx="762000" cy="259045"/>
    <xdr:sp macro="" textlink="">
      <xdr:nvSpPr>
        <xdr:cNvPr id="90" name="テキスト ボックス 89"/>
        <xdr:cNvSpPr txBox="1"/>
      </xdr:nvSpPr>
      <xdr:spPr>
        <a:xfrm>
          <a:off x="1828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153924</xdr:rowOff>
    </xdr:from>
    <xdr:to>
      <xdr:col>6</xdr:col>
      <xdr:colOff>171450</xdr:colOff>
      <xdr:row>37</xdr:row>
      <xdr:rowOff>84074</xdr:rowOff>
    </xdr:to>
    <xdr:sp macro="" textlink="">
      <xdr:nvSpPr>
        <xdr:cNvPr id="91" name="楕円 90"/>
        <xdr:cNvSpPr/>
      </xdr:nvSpPr>
      <xdr:spPr>
        <a:xfrm>
          <a:off x="1270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94251</xdr:rowOff>
    </xdr:from>
    <xdr:ext cx="762000" cy="259045"/>
    <xdr:sp macro="" textlink="">
      <xdr:nvSpPr>
        <xdr:cNvPr id="92" name="テキスト ボックス 91"/>
        <xdr:cNvSpPr txBox="1"/>
      </xdr:nvSpPr>
      <xdr:spPr>
        <a:xfrm>
          <a:off x="939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effectLst/>
              <a:latin typeface="BIZ UD明朝 Medium" panose="02020500000000000000" pitchFamily="17" charset="-128"/>
              <a:ea typeface="BIZ UD明朝 Medium" panose="02020500000000000000" pitchFamily="17" charset="-128"/>
            </a:rPr>
            <a:t>物件費分は</a:t>
          </a:r>
          <a:r>
            <a:rPr lang="en-US" altLang="ja-JP" sz="1200">
              <a:effectLst/>
              <a:latin typeface="BIZ UD明朝 Medium" panose="02020500000000000000" pitchFamily="17" charset="-128"/>
              <a:ea typeface="BIZ UD明朝 Medium" panose="02020500000000000000" pitchFamily="17" charset="-128"/>
            </a:rPr>
            <a:t>19.6%</a:t>
          </a:r>
          <a:r>
            <a:rPr lang="ja-JP" altLang="en-US" sz="1200">
              <a:effectLst/>
              <a:latin typeface="BIZ UD明朝 Medium" panose="02020500000000000000" pitchFamily="17" charset="-128"/>
              <a:ea typeface="BIZ UD明朝 Medium" panose="02020500000000000000" pitchFamily="17" charset="-128"/>
            </a:rPr>
            <a:t>で、前年度（</a:t>
          </a:r>
          <a:r>
            <a:rPr lang="en-US" altLang="ja-JP" sz="1200">
              <a:effectLst/>
              <a:latin typeface="BIZ UD明朝 Medium" panose="02020500000000000000" pitchFamily="17" charset="-128"/>
              <a:ea typeface="BIZ UD明朝 Medium" panose="02020500000000000000" pitchFamily="17" charset="-128"/>
            </a:rPr>
            <a:t>19.8%</a:t>
          </a:r>
          <a:r>
            <a:rPr lang="ja-JP" altLang="en-US" sz="1200">
              <a:effectLst/>
              <a:latin typeface="BIZ UD明朝 Medium" panose="02020500000000000000" pitchFamily="17" charset="-128"/>
              <a:ea typeface="BIZ UD明朝 Medium" panose="02020500000000000000" pitchFamily="17" charset="-128"/>
            </a:rPr>
            <a:t>）から微減しました。システム標準化対応に伴う業務委託料の減少（約</a:t>
          </a:r>
          <a:r>
            <a:rPr lang="en-US" altLang="ja-JP" sz="1200">
              <a:effectLst/>
              <a:latin typeface="BIZ UD明朝 Medium" panose="02020500000000000000" pitchFamily="17" charset="-128"/>
              <a:ea typeface="BIZ UD明朝 Medium" panose="02020500000000000000" pitchFamily="17" charset="-128"/>
            </a:rPr>
            <a:t>4,489</a:t>
          </a:r>
          <a:r>
            <a:rPr lang="ja-JP" altLang="en-US" sz="1200">
              <a:effectLst/>
              <a:latin typeface="BIZ UD明朝 Medium" panose="02020500000000000000" pitchFamily="17" charset="-128"/>
              <a:ea typeface="BIZ UD明朝 Medium" panose="02020500000000000000" pitchFamily="17" charset="-128"/>
            </a:rPr>
            <a:t>万円減）が寄与した一方で、光熱水費の高騰や施設の維持管理コストが増加傾向にあります。</a:t>
          </a:r>
          <a:endParaRPr lang="en-US" altLang="ja-JP" sz="1200">
            <a:effectLst/>
            <a:latin typeface="BIZ UD明朝 Medium" panose="02020500000000000000" pitchFamily="17" charset="-128"/>
            <a:ea typeface="BIZ UD明朝 Medium" panose="02020500000000000000"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effectLst/>
              <a:latin typeface="BIZ UD明朝 Medium" panose="02020500000000000000" pitchFamily="17" charset="-128"/>
              <a:ea typeface="BIZ UD明朝 Medium" panose="02020500000000000000" pitchFamily="17" charset="-128"/>
            </a:rPr>
            <a:t>今後も</a:t>
          </a:r>
          <a:r>
            <a:rPr lang="en-US" altLang="ja-JP" sz="1200">
              <a:effectLst/>
              <a:latin typeface="BIZ UD明朝 Medium" panose="02020500000000000000" pitchFamily="17" charset="-128"/>
              <a:ea typeface="BIZ UD明朝 Medium" panose="02020500000000000000" pitchFamily="17" charset="-128"/>
            </a:rPr>
            <a:t>DX</a:t>
          </a:r>
          <a:r>
            <a:rPr lang="ja-JP" altLang="en-US" sz="1200">
              <a:effectLst/>
              <a:latin typeface="BIZ UD明朝 Medium" panose="02020500000000000000" pitchFamily="17" charset="-128"/>
              <a:ea typeface="BIZ UD明朝 Medium" panose="02020500000000000000" pitchFamily="17" charset="-128"/>
            </a:rPr>
            <a:t>の推進等による事務効率化を図るとともに、高効率な設備導入（公共施設への太陽光発電等）を進め、物件費の最適化を図ります。</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46990</xdr:rowOff>
    </xdr:from>
    <xdr:to>
      <xdr:col>82</xdr:col>
      <xdr:colOff>107950</xdr:colOff>
      <xdr:row>17</xdr:row>
      <xdr:rowOff>58420</xdr:rowOff>
    </xdr:to>
    <xdr:cxnSp macro="">
      <xdr:nvCxnSpPr>
        <xdr:cNvPr id="121" name="直線コネクタ 120"/>
        <xdr:cNvCxnSpPr/>
      </xdr:nvCxnSpPr>
      <xdr:spPr>
        <a:xfrm flipV="1">
          <a:off x="15671800" y="296164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6985</xdr:rowOff>
    </xdr:from>
    <xdr:to>
      <xdr:col>78</xdr:col>
      <xdr:colOff>69850</xdr:colOff>
      <xdr:row>17</xdr:row>
      <xdr:rowOff>58420</xdr:rowOff>
    </xdr:to>
    <xdr:cxnSp macro="">
      <xdr:nvCxnSpPr>
        <xdr:cNvPr id="124" name="直線コネクタ 123"/>
        <xdr:cNvCxnSpPr/>
      </xdr:nvCxnSpPr>
      <xdr:spPr>
        <a:xfrm>
          <a:off x="14782800" y="292163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115570</xdr:rowOff>
    </xdr:from>
    <xdr:to>
      <xdr:col>73</xdr:col>
      <xdr:colOff>180975</xdr:colOff>
      <xdr:row>17</xdr:row>
      <xdr:rowOff>6985</xdr:rowOff>
    </xdr:to>
    <xdr:cxnSp macro="">
      <xdr:nvCxnSpPr>
        <xdr:cNvPr id="127" name="直線コネクタ 126"/>
        <xdr:cNvCxnSpPr/>
      </xdr:nvCxnSpPr>
      <xdr:spPr>
        <a:xfrm>
          <a:off x="13893800" y="285877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144145</xdr:rowOff>
    </xdr:from>
    <xdr:to>
      <xdr:col>69</xdr:col>
      <xdr:colOff>92075</xdr:colOff>
      <xdr:row>16</xdr:row>
      <xdr:rowOff>115570</xdr:rowOff>
    </xdr:to>
    <xdr:cxnSp macro="">
      <xdr:nvCxnSpPr>
        <xdr:cNvPr id="130" name="直線コネクタ 129"/>
        <xdr:cNvCxnSpPr/>
      </xdr:nvCxnSpPr>
      <xdr:spPr>
        <a:xfrm>
          <a:off x="13004800" y="271589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167640</xdr:rowOff>
    </xdr:from>
    <xdr:to>
      <xdr:col>82</xdr:col>
      <xdr:colOff>158750</xdr:colOff>
      <xdr:row>17</xdr:row>
      <xdr:rowOff>97790</xdr:rowOff>
    </xdr:to>
    <xdr:sp macro="" textlink="">
      <xdr:nvSpPr>
        <xdr:cNvPr id="140" name="楕円 139"/>
        <xdr:cNvSpPr/>
      </xdr:nvSpPr>
      <xdr:spPr>
        <a:xfrm>
          <a:off x="164592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139717</xdr:rowOff>
    </xdr:from>
    <xdr:ext cx="762000" cy="259045"/>
    <xdr:sp macro="" textlink="">
      <xdr:nvSpPr>
        <xdr:cNvPr id="141" name="物件費該当値テキスト"/>
        <xdr:cNvSpPr txBox="1"/>
      </xdr:nvSpPr>
      <xdr:spPr>
        <a:xfrm>
          <a:off x="165989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7620</xdr:rowOff>
    </xdr:from>
    <xdr:to>
      <xdr:col>78</xdr:col>
      <xdr:colOff>120650</xdr:colOff>
      <xdr:row>17</xdr:row>
      <xdr:rowOff>109220</xdr:rowOff>
    </xdr:to>
    <xdr:sp macro="" textlink="">
      <xdr:nvSpPr>
        <xdr:cNvPr id="142" name="楕円 141"/>
        <xdr:cNvSpPr/>
      </xdr:nvSpPr>
      <xdr:spPr>
        <a:xfrm>
          <a:off x="15621000" y="292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93997</xdr:rowOff>
    </xdr:from>
    <xdr:ext cx="736600" cy="259045"/>
    <xdr:sp macro="" textlink="">
      <xdr:nvSpPr>
        <xdr:cNvPr id="143" name="テキスト ボックス 142"/>
        <xdr:cNvSpPr txBox="1"/>
      </xdr:nvSpPr>
      <xdr:spPr>
        <a:xfrm>
          <a:off x="15290800" y="3008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127635</xdr:rowOff>
    </xdr:from>
    <xdr:to>
      <xdr:col>74</xdr:col>
      <xdr:colOff>31750</xdr:colOff>
      <xdr:row>17</xdr:row>
      <xdr:rowOff>57785</xdr:rowOff>
    </xdr:to>
    <xdr:sp macro="" textlink="">
      <xdr:nvSpPr>
        <xdr:cNvPr id="144" name="楕円 143"/>
        <xdr:cNvSpPr/>
      </xdr:nvSpPr>
      <xdr:spPr>
        <a:xfrm>
          <a:off x="14732000" y="287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42562</xdr:rowOff>
    </xdr:from>
    <xdr:ext cx="762000" cy="259045"/>
    <xdr:sp macro="" textlink="">
      <xdr:nvSpPr>
        <xdr:cNvPr id="145" name="テキスト ボックス 144"/>
        <xdr:cNvSpPr txBox="1"/>
      </xdr:nvSpPr>
      <xdr:spPr>
        <a:xfrm>
          <a:off x="14401800" y="295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64770</xdr:rowOff>
    </xdr:from>
    <xdr:to>
      <xdr:col>69</xdr:col>
      <xdr:colOff>142875</xdr:colOff>
      <xdr:row>16</xdr:row>
      <xdr:rowOff>166370</xdr:rowOff>
    </xdr:to>
    <xdr:sp macro="" textlink="">
      <xdr:nvSpPr>
        <xdr:cNvPr id="146" name="楕円 145"/>
        <xdr:cNvSpPr/>
      </xdr:nvSpPr>
      <xdr:spPr>
        <a:xfrm>
          <a:off x="13843000" y="280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151147</xdr:rowOff>
    </xdr:from>
    <xdr:ext cx="762000" cy="259045"/>
    <xdr:sp macro="" textlink="">
      <xdr:nvSpPr>
        <xdr:cNvPr id="147" name="テキスト ボックス 146"/>
        <xdr:cNvSpPr txBox="1"/>
      </xdr:nvSpPr>
      <xdr:spPr>
        <a:xfrm>
          <a:off x="13512800" y="2894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93345</xdr:rowOff>
    </xdr:from>
    <xdr:to>
      <xdr:col>65</xdr:col>
      <xdr:colOff>53975</xdr:colOff>
      <xdr:row>16</xdr:row>
      <xdr:rowOff>23495</xdr:rowOff>
    </xdr:to>
    <xdr:sp macro="" textlink="">
      <xdr:nvSpPr>
        <xdr:cNvPr id="148" name="楕円 147"/>
        <xdr:cNvSpPr/>
      </xdr:nvSpPr>
      <xdr:spPr>
        <a:xfrm>
          <a:off x="12954000" y="266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33672</xdr:rowOff>
    </xdr:from>
    <xdr:ext cx="762000" cy="259045"/>
    <xdr:sp macro="" textlink="">
      <xdr:nvSpPr>
        <xdr:cNvPr id="149" name="テキスト ボックス 148"/>
        <xdr:cNvSpPr txBox="1"/>
      </xdr:nvSpPr>
      <xdr:spPr>
        <a:xfrm>
          <a:off x="12623800" y="2433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effectLst/>
              <a:latin typeface="BIZ UD明朝 Medium" panose="02020500000000000000" pitchFamily="17" charset="-128"/>
              <a:ea typeface="BIZ UD明朝 Medium" panose="02020500000000000000" pitchFamily="17" charset="-128"/>
            </a:rPr>
            <a:t>扶助費分は</a:t>
          </a:r>
          <a:r>
            <a:rPr lang="en-US" altLang="ja-JP" sz="1200">
              <a:effectLst/>
              <a:latin typeface="BIZ UD明朝 Medium" panose="02020500000000000000" pitchFamily="17" charset="-128"/>
              <a:ea typeface="BIZ UD明朝 Medium" panose="02020500000000000000" pitchFamily="17" charset="-128"/>
            </a:rPr>
            <a:t>11.4%</a:t>
          </a:r>
          <a:r>
            <a:rPr lang="ja-JP" altLang="en-US" sz="1200">
              <a:effectLst/>
              <a:latin typeface="BIZ UD明朝 Medium" panose="02020500000000000000" pitchFamily="17" charset="-128"/>
              <a:ea typeface="BIZ UD明朝 Medium" panose="02020500000000000000" pitchFamily="17" charset="-128"/>
            </a:rPr>
            <a:t>となり、前年度（</a:t>
          </a:r>
          <a:r>
            <a:rPr lang="en-US" altLang="ja-JP" sz="1200">
              <a:effectLst/>
              <a:latin typeface="BIZ UD明朝 Medium" panose="02020500000000000000" pitchFamily="17" charset="-128"/>
              <a:ea typeface="BIZ UD明朝 Medium" panose="02020500000000000000" pitchFamily="17" charset="-128"/>
            </a:rPr>
            <a:t>11.5%</a:t>
          </a:r>
          <a:r>
            <a:rPr lang="ja-JP" altLang="en-US" sz="1200">
              <a:effectLst/>
              <a:latin typeface="BIZ UD明朝 Medium" panose="02020500000000000000" pitchFamily="17" charset="-128"/>
              <a:ea typeface="BIZ UD明朝 Medium" panose="02020500000000000000" pitchFamily="17" charset="-128"/>
            </a:rPr>
            <a:t>）からほぼ横ばいで推移しています。決算額ベースでは、障害福祉サービス等給付費や施設型給付費が増加していますが、普通交付税の増等により比率は抑制されました。</a:t>
          </a:r>
          <a:endParaRPr lang="en-US" altLang="ja-JP" sz="1200">
            <a:effectLst/>
            <a:latin typeface="BIZ UD明朝 Medium" panose="02020500000000000000" pitchFamily="17" charset="-128"/>
            <a:ea typeface="BIZ UD明朝 Medium" panose="02020500000000000000"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effectLst/>
              <a:latin typeface="BIZ UD明朝 Medium" panose="02020500000000000000" pitchFamily="17" charset="-128"/>
              <a:ea typeface="BIZ UD明朝 Medium" panose="02020500000000000000" pitchFamily="17" charset="-128"/>
            </a:rPr>
            <a:t>少子高齢化に伴い、今後も社会保障関係経費の増大が見込まれるため、国・県の動向を注視しつつ、適切に事業を実施します。</a:t>
          </a: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200">
            <a:effectLst/>
            <a:latin typeface="BIZ UD明朝 Medium" panose="02020500000000000000" pitchFamily="17" charset="-128"/>
            <a:ea typeface="BIZ UD明朝 Medium" panose="02020500000000000000" pitchFamily="17"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140716</xdr:rowOff>
    </xdr:from>
    <xdr:to>
      <xdr:col>24</xdr:col>
      <xdr:colOff>25400</xdr:colOff>
      <xdr:row>56</xdr:row>
      <xdr:rowOff>149860</xdr:rowOff>
    </xdr:to>
    <xdr:cxnSp macro="">
      <xdr:nvCxnSpPr>
        <xdr:cNvPr id="180" name="直線コネクタ 179"/>
        <xdr:cNvCxnSpPr/>
      </xdr:nvCxnSpPr>
      <xdr:spPr>
        <a:xfrm flipV="1">
          <a:off x="3987800" y="974191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67564</xdr:rowOff>
    </xdr:from>
    <xdr:to>
      <xdr:col>19</xdr:col>
      <xdr:colOff>187325</xdr:colOff>
      <xdr:row>56</xdr:row>
      <xdr:rowOff>149860</xdr:rowOff>
    </xdr:to>
    <xdr:cxnSp macro="">
      <xdr:nvCxnSpPr>
        <xdr:cNvPr id="183" name="直線コネクタ 182"/>
        <xdr:cNvCxnSpPr/>
      </xdr:nvCxnSpPr>
      <xdr:spPr>
        <a:xfrm>
          <a:off x="3098800" y="966876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129286</xdr:rowOff>
    </xdr:from>
    <xdr:to>
      <xdr:col>15</xdr:col>
      <xdr:colOff>98425</xdr:colOff>
      <xdr:row>56</xdr:row>
      <xdr:rowOff>67564</xdr:rowOff>
    </xdr:to>
    <xdr:cxnSp macro="">
      <xdr:nvCxnSpPr>
        <xdr:cNvPr id="186" name="直線コネクタ 185"/>
        <xdr:cNvCxnSpPr/>
      </xdr:nvCxnSpPr>
      <xdr:spPr>
        <a:xfrm>
          <a:off x="2209800" y="955903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129286</xdr:rowOff>
    </xdr:from>
    <xdr:to>
      <xdr:col>11</xdr:col>
      <xdr:colOff>9525</xdr:colOff>
      <xdr:row>57</xdr:row>
      <xdr:rowOff>60706</xdr:rowOff>
    </xdr:to>
    <xdr:cxnSp macro="">
      <xdr:nvCxnSpPr>
        <xdr:cNvPr id="189" name="直線コネクタ 188"/>
        <xdr:cNvCxnSpPr/>
      </xdr:nvCxnSpPr>
      <xdr:spPr>
        <a:xfrm flipV="1">
          <a:off x="1320800" y="9559036"/>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89916</xdr:rowOff>
    </xdr:from>
    <xdr:to>
      <xdr:col>24</xdr:col>
      <xdr:colOff>76200</xdr:colOff>
      <xdr:row>57</xdr:row>
      <xdr:rowOff>20066</xdr:rowOff>
    </xdr:to>
    <xdr:sp macro="" textlink="">
      <xdr:nvSpPr>
        <xdr:cNvPr id="199" name="楕円 198"/>
        <xdr:cNvSpPr/>
      </xdr:nvSpPr>
      <xdr:spPr>
        <a:xfrm>
          <a:off x="4775200" y="96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61993</xdr:rowOff>
    </xdr:from>
    <xdr:ext cx="762000" cy="259045"/>
    <xdr:sp macro="" textlink="">
      <xdr:nvSpPr>
        <xdr:cNvPr id="200" name="扶助費該当値テキスト"/>
        <xdr:cNvSpPr txBox="1"/>
      </xdr:nvSpPr>
      <xdr:spPr>
        <a:xfrm>
          <a:off x="4914900" y="9663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99060</xdr:rowOff>
    </xdr:from>
    <xdr:to>
      <xdr:col>20</xdr:col>
      <xdr:colOff>38100</xdr:colOff>
      <xdr:row>57</xdr:row>
      <xdr:rowOff>29210</xdr:rowOff>
    </xdr:to>
    <xdr:sp macro="" textlink="">
      <xdr:nvSpPr>
        <xdr:cNvPr id="201" name="楕円 200"/>
        <xdr:cNvSpPr/>
      </xdr:nvSpPr>
      <xdr:spPr>
        <a:xfrm>
          <a:off x="3937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13987</xdr:rowOff>
    </xdr:from>
    <xdr:ext cx="736600" cy="259045"/>
    <xdr:sp macro="" textlink="">
      <xdr:nvSpPr>
        <xdr:cNvPr id="202" name="テキスト ボックス 201"/>
        <xdr:cNvSpPr txBox="1"/>
      </xdr:nvSpPr>
      <xdr:spPr>
        <a:xfrm>
          <a:off x="3606800" y="9786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16764</xdr:rowOff>
    </xdr:from>
    <xdr:to>
      <xdr:col>15</xdr:col>
      <xdr:colOff>149225</xdr:colOff>
      <xdr:row>56</xdr:row>
      <xdr:rowOff>118364</xdr:rowOff>
    </xdr:to>
    <xdr:sp macro="" textlink="">
      <xdr:nvSpPr>
        <xdr:cNvPr id="203" name="楕円 202"/>
        <xdr:cNvSpPr/>
      </xdr:nvSpPr>
      <xdr:spPr>
        <a:xfrm>
          <a:off x="3048000" y="961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103141</xdr:rowOff>
    </xdr:from>
    <xdr:ext cx="762000" cy="259045"/>
    <xdr:sp macro="" textlink="">
      <xdr:nvSpPr>
        <xdr:cNvPr id="204" name="テキスト ボックス 203"/>
        <xdr:cNvSpPr txBox="1"/>
      </xdr:nvSpPr>
      <xdr:spPr>
        <a:xfrm>
          <a:off x="2717800" y="9704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78486</xdr:rowOff>
    </xdr:from>
    <xdr:to>
      <xdr:col>11</xdr:col>
      <xdr:colOff>60325</xdr:colOff>
      <xdr:row>56</xdr:row>
      <xdr:rowOff>8636</xdr:rowOff>
    </xdr:to>
    <xdr:sp macro="" textlink="">
      <xdr:nvSpPr>
        <xdr:cNvPr id="205" name="楕円 204"/>
        <xdr:cNvSpPr/>
      </xdr:nvSpPr>
      <xdr:spPr>
        <a:xfrm>
          <a:off x="2159000" y="950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164863</xdr:rowOff>
    </xdr:from>
    <xdr:ext cx="762000" cy="259045"/>
    <xdr:sp macro="" textlink="">
      <xdr:nvSpPr>
        <xdr:cNvPr id="206" name="テキスト ボックス 205"/>
        <xdr:cNvSpPr txBox="1"/>
      </xdr:nvSpPr>
      <xdr:spPr>
        <a:xfrm>
          <a:off x="1828800" y="9594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9906</xdr:rowOff>
    </xdr:from>
    <xdr:to>
      <xdr:col>6</xdr:col>
      <xdr:colOff>171450</xdr:colOff>
      <xdr:row>57</xdr:row>
      <xdr:rowOff>111506</xdr:rowOff>
    </xdr:to>
    <xdr:sp macro="" textlink="">
      <xdr:nvSpPr>
        <xdr:cNvPr id="207" name="楕円 206"/>
        <xdr:cNvSpPr/>
      </xdr:nvSpPr>
      <xdr:spPr>
        <a:xfrm>
          <a:off x="1270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96283</xdr:rowOff>
    </xdr:from>
    <xdr:ext cx="762000" cy="259045"/>
    <xdr:sp macro="" textlink="">
      <xdr:nvSpPr>
        <xdr:cNvPr id="208" name="テキスト ボックス 207"/>
        <xdr:cNvSpPr txBox="1"/>
      </xdr:nvSpPr>
      <xdr:spPr>
        <a:xfrm>
          <a:off x="939800" y="9868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effectLst/>
              <a:latin typeface="BIZ UD明朝 Medium" panose="02020500000000000000" pitchFamily="17" charset="-128"/>
              <a:ea typeface="BIZ UD明朝 Medium" panose="02020500000000000000" pitchFamily="17" charset="-128"/>
            </a:rPr>
            <a:t>その他分（繰出金）は</a:t>
          </a:r>
          <a:r>
            <a:rPr lang="en-US" altLang="ja-JP" sz="1200">
              <a:effectLst/>
              <a:latin typeface="BIZ UD明朝 Medium" panose="02020500000000000000" pitchFamily="17" charset="-128"/>
              <a:ea typeface="BIZ UD明朝 Medium" panose="02020500000000000000" pitchFamily="17" charset="-128"/>
            </a:rPr>
            <a:t>12.0%</a:t>
          </a:r>
          <a:r>
            <a:rPr lang="ja-JP" altLang="en-US" sz="1200">
              <a:effectLst/>
              <a:latin typeface="BIZ UD明朝 Medium" panose="02020500000000000000" pitchFamily="17" charset="-128"/>
              <a:ea typeface="BIZ UD明朝 Medium" panose="02020500000000000000" pitchFamily="17" charset="-128"/>
            </a:rPr>
            <a:t>となり、前年度（</a:t>
          </a:r>
          <a:r>
            <a:rPr lang="en-US" altLang="ja-JP" sz="1200">
              <a:effectLst/>
              <a:latin typeface="BIZ UD明朝 Medium" panose="02020500000000000000" pitchFamily="17" charset="-128"/>
              <a:ea typeface="BIZ UD明朝 Medium" panose="02020500000000000000" pitchFamily="17" charset="-128"/>
            </a:rPr>
            <a:t>11.7%</a:t>
          </a:r>
          <a:r>
            <a:rPr lang="ja-JP" altLang="en-US" sz="1200">
              <a:effectLst/>
              <a:latin typeface="BIZ UD明朝 Medium" panose="02020500000000000000" pitchFamily="17" charset="-128"/>
              <a:ea typeface="BIZ UD明朝 Medium" panose="02020500000000000000" pitchFamily="17" charset="-128"/>
            </a:rPr>
            <a:t>）から</a:t>
          </a:r>
          <a:r>
            <a:rPr lang="en-US" altLang="ja-JP" sz="1200">
              <a:effectLst/>
              <a:latin typeface="BIZ UD明朝 Medium" panose="02020500000000000000" pitchFamily="17" charset="-128"/>
              <a:ea typeface="BIZ UD明朝 Medium" panose="02020500000000000000" pitchFamily="17" charset="-128"/>
            </a:rPr>
            <a:t>0.3</a:t>
          </a:r>
          <a:r>
            <a:rPr lang="ja-JP" altLang="en-US" sz="1200">
              <a:effectLst/>
              <a:latin typeface="BIZ UD明朝 Medium" panose="02020500000000000000" pitchFamily="17" charset="-128"/>
              <a:ea typeface="BIZ UD明朝 Medium" panose="02020500000000000000" pitchFamily="17" charset="-128"/>
            </a:rPr>
            <a:t>ポイント上昇しました。主な要因は、国民健康保険特別会計や介護保険特別会計への繰出金の増加です。</a:t>
          </a:r>
          <a:endParaRPr lang="en-US" altLang="ja-JP" sz="1200">
            <a:effectLst/>
            <a:latin typeface="BIZ UD明朝 Medium" panose="02020500000000000000" pitchFamily="17" charset="-128"/>
            <a:ea typeface="BIZ UD明朝 Medium" panose="02020500000000000000"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effectLst/>
              <a:latin typeface="BIZ UD明朝 Medium" panose="02020500000000000000" pitchFamily="17" charset="-128"/>
              <a:ea typeface="BIZ UD明朝 Medium" panose="02020500000000000000" pitchFamily="17" charset="-128"/>
            </a:rPr>
            <a:t>各会計の収支バランスを維持しつつ、一般会計からの持ち出しを最小限に抑えるよう、公営企業の経営効率化と受益者負担の適正化を検討します。</a:t>
          </a:r>
          <a:endParaRPr lang="ja-JP" altLang="ja-JP" sz="1200">
            <a:effectLst/>
            <a:latin typeface="BIZ UD明朝 Medium" panose="02020500000000000000" pitchFamily="17" charset="-128"/>
            <a:ea typeface="BIZ UD明朝 Medium" panose="02020500000000000000" pitchFamily="17"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0</xdr:rowOff>
    </xdr:from>
    <xdr:to>
      <xdr:col>82</xdr:col>
      <xdr:colOff>107950</xdr:colOff>
      <xdr:row>58</xdr:row>
      <xdr:rowOff>12700</xdr:rowOff>
    </xdr:to>
    <xdr:cxnSp macro="">
      <xdr:nvCxnSpPr>
        <xdr:cNvPr id="241" name="直線コネクタ 240"/>
        <xdr:cNvCxnSpPr/>
      </xdr:nvCxnSpPr>
      <xdr:spPr>
        <a:xfrm>
          <a:off x="15671800" y="99441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44450</xdr:rowOff>
    </xdr:from>
    <xdr:to>
      <xdr:col>78</xdr:col>
      <xdr:colOff>69850</xdr:colOff>
      <xdr:row>58</xdr:row>
      <xdr:rowOff>0</xdr:rowOff>
    </xdr:to>
    <xdr:cxnSp macro="">
      <xdr:nvCxnSpPr>
        <xdr:cNvPr id="244" name="直線コネクタ 243"/>
        <xdr:cNvCxnSpPr/>
      </xdr:nvCxnSpPr>
      <xdr:spPr>
        <a:xfrm>
          <a:off x="14782800" y="98171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44450</xdr:rowOff>
    </xdr:from>
    <xdr:to>
      <xdr:col>73</xdr:col>
      <xdr:colOff>180975</xdr:colOff>
      <xdr:row>57</xdr:row>
      <xdr:rowOff>107950</xdr:rowOff>
    </xdr:to>
    <xdr:cxnSp macro="">
      <xdr:nvCxnSpPr>
        <xdr:cNvPr id="247" name="直線コネクタ 246"/>
        <xdr:cNvCxnSpPr/>
      </xdr:nvCxnSpPr>
      <xdr:spPr>
        <a:xfrm flipV="1">
          <a:off x="13893800" y="98171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107950</xdr:rowOff>
    </xdr:from>
    <xdr:to>
      <xdr:col>69</xdr:col>
      <xdr:colOff>92075</xdr:colOff>
      <xdr:row>58</xdr:row>
      <xdr:rowOff>127000</xdr:rowOff>
    </xdr:to>
    <xdr:cxnSp macro="">
      <xdr:nvCxnSpPr>
        <xdr:cNvPr id="250" name="直線コネクタ 249"/>
        <xdr:cNvCxnSpPr/>
      </xdr:nvCxnSpPr>
      <xdr:spPr>
        <a:xfrm flipV="1">
          <a:off x="13004800" y="98806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133350</xdr:rowOff>
    </xdr:from>
    <xdr:to>
      <xdr:col>82</xdr:col>
      <xdr:colOff>158750</xdr:colOff>
      <xdr:row>58</xdr:row>
      <xdr:rowOff>63500</xdr:rowOff>
    </xdr:to>
    <xdr:sp macro="" textlink="">
      <xdr:nvSpPr>
        <xdr:cNvPr id="260" name="楕円 259"/>
        <xdr:cNvSpPr/>
      </xdr:nvSpPr>
      <xdr:spPr>
        <a:xfrm>
          <a:off x="16459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105427</xdr:rowOff>
    </xdr:from>
    <xdr:ext cx="762000" cy="259045"/>
    <xdr:sp macro="" textlink="">
      <xdr:nvSpPr>
        <xdr:cNvPr id="261" name="その他該当値テキスト"/>
        <xdr:cNvSpPr txBox="1"/>
      </xdr:nvSpPr>
      <xdr:spPr>
        <a:xfrm>
          <a:off x="16598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120650</xdr:rowOff>
    </xdr:from>
    <xdr:to>
      <xdr:col>78</xdr:col>
      <xdr:colOff>120650</xdr:colOff>
      <xdr:row>58</xdr:row>
      <xdr:rowOff>50800</xdr:rowOff>
    </xdr:to>
    <xdr:sp macro="" textlink="">
      <xdr:nvSpPr>
        <xdr:cNvPr id="262" name="楕円 261"/>
        <xdr:cNvSpPr/>
      </xdr:nvSpPr>
      <xdr:spPr>
        <a:xfrm>
          <a:off x="15621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60977</xdr:rowOff>
    </xdr:from>
    <xdr:ext cx="736600" cy="259045"/>
    <xdr:sp macro="" textlink="">
      <xdr:nvSpPr>
        <xdr:cNvPr id="263" name="テキスト ボックス 262"/>
        <xdr:cNvSpPr txBox="1"/>
      </xdr:nvSpPr>
      <xdr:spPr>
        <a:xfrm>
          <a:off x="15290800" y="9662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165100</xdr:rowOff>
    </xdr:from>
    <xdr:to>
      <xdr:col>74</xdr:col>
      <xdr:colOff>31750</xdr:colOff>
      <xdr:row>57</xdr:row>
      <xdr:rowOff>95250</xdr:rowOff>
    </xdr:to>
    <xdr:sp macro="" textlink="">
      <xdr:nvSpPr>
        <xdr:cNvPr id="264" name="楕円 263"/>
        <xdr:cNvSpPr/>
      </xdr:nvSpPr>
      <xdr:spPr>
        <a:xfrm>
          <a:off x="14732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105427</xdr:rowOff>
    </xdr:from>
    <xdr:ext cx="762000" cy="259045"/>
    <xdr:sp macro="" textlink="">
      <xdr:nvSpPr>
        <xdr:cNvPr id="265" name="テキスト ボックス 264"/>
        <xdr:cNvSpPr txBox="1"/>
      </xdr:nvSpPr>
      <xdr:spPr>
        <a:xfrm>
          <a:off x="14401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57150</xdr:rowOff>
    </xdr:from>
    <xdr:to>
      <xdr:col>69</xdr:col>
      <xdr:colOff>142875</xdr:colOff>
      <xdr:row>57</xdr:row>
      <xdr:rowOff>158750</xdr:rowOff>
    </xdr:to>
    <xdr:sp macro="" textlink="">
      <xdr:nvSpPr>
        <xdr:cNvPr id="266" name="楕円 265"/>
        <xdr:cNvSpPr/>
      </xdr:nvSpPr>
      <xdr:spPr>
        <a:xfrm>
          <a:off x="13843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67" name="テキスト ボックス 266"/>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68" name="楕円 267"/>
        <xdr:cNvSpPr/>
      </xdr:nvSpPr>
      <xdr:spPr>
        <a:xfrm>
          <a:off x="12954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162577</xdr:rowOff>
    </xdr:from>
    <xdr:ext cx="762000" cy="259045"/>
    <xdr:sp macro="" textlink="">
      <xdr:nvSpPr>
        <xdr:cNvPr id="269" name="テキスト ボックス 268"/>
        <xdr:cNvSpPr txBox="1"/>
      </xdr:nvSpPr>
      <xdr:spPr>
        <a:xfrm>
          <a:off x="12623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補助費等分は</a:t>
          </a:r>
          <a:r>
            <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rPr>
            <a:t>8.5%</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で、前年度（</a:t>
          </a:r>
          <a:r>
            <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rPr>
            <a:t>8.8%</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）から</a:t>
          </a:r>
          <a:r>
            <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rPr>
            <a:t>0.3</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ポイント改善しました。これは、令和５年度に実施したプレミアム商品券事業等の単独補助金が減少したことが主な要因です。</a:t>
          </a:r>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一方で、板野東部消防組合負担金などの一部事務組合への負担額は増加傾向にあります。広域連携の効率化を模索しつつ、経費の精査を継続します。</a:t>
          </a:r>
        </a:p>
      </xdr:txBody>
    </xdr:sp>
    <xdr:clientData/>
  </xdr:twoCellAnchor>
  <xdr:oneCellAnchor>
    <xdr:from>
      <xdr:col>62</xdr:col>
      <xdr:colOff>6350</xdr:colOff>
      <xdr:row>29</xdr:row>
      <xdr:rowOff>107950</xdr:rowOff>
    </xdr:from>
    <xdr:ext cx="298543" cy="225703"/>
    <xdr:sp macro="" textlink="">
      <xdr:nvSpPr>
        <xdr:cNvPr id="281" name="テキスト ボックス 28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88900</xdr:rowOff>
    </xdr:from>
    <xdr:to>
      <xdr:col>82</xdr:col>
      <xdr:colOff>107950</xdr:colOff>
      <xdr:row>34</xdr:row>
      <xdr:rowOff>111760</xdr:rowOff>
    </xdr:to>
    <xdr:cxnSp macro="">
      <xdr:nvCxnSpPr>
        <xdr:cNvPr id="302" name="直線コネクタ 301"/>
        <xdr:cNvCxnSpPr/>
      </xdr:nvCxnSpPr>
      <xdr:spPr>
        <a:xfrm flipV="1">
          <a:off x="15671800" y="59182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96520</xdr:rowOff>
    </xdr:from>
    <xdr:to>
      <xdr:col>78</xdr:col>
      <xdr:colOff>69850</xdr:colOff>
      <xdr:row>34</xdr:row>
      <xdr:rowOff>111760</xdr:rowOff>
    </xdr:to>
    <xdr:cxnSp macro="">
      <xdr:nvCxnSpPr>
        <xdr:cNvPr id="305" name="直線コネクタ 304"/>
        <xdr:cNvCxnSpPr/>
      </xdr:nvCxnSpPr>
      <xdr:spPr>
        <a:xfrm>
          <a:off x="14782800" y="59258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35560</xdr:rowOff>
    </xdr:from>
    <xdr:to>
      <xdr:col>73</xdr:col>
      <xdr:colOff>180975</xdr:colOff>
      <xdr:row>34</xdr:row>
      <xdr:rowOff>96520</xdr:rowOff>
    </xdr:to>
    <xdr:cxnSp macro="">
      <xdr:nvCxnSpPr>
        <xdr:cNvPr id="308" name="直線コネクタ 307"/>
        <xdr:cNvCxnSpPr/>
      </xdr:nvCxnSpPr>
      <xdr:spPr>
        <a:xfrm>
          <a:off x="13893800" y="58648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35560</xdr:rowOff>
    </xdr:from>
    <xdr:to>
      <xdr:col>69</xdr:col>
      <xdr:colOff>92075</xdr:colOff>
      <xdr:row>36</xdr:row>
      <xdr:rowOff>58420</xdr:rowOff>
    </xdr:to>
    <xdr:cxnSp macro="">
      <xdr:nvCxnSpPr>
        <xdr:cNvPr id="311" name="直線コネクタ 310"/>
        <xdr:cNvCxnSpPr/>
      </xdr:nvCxnSpPr>
      <xdr:spPr>
        <a:xfrm flipV="1">
          <a:off x="13004800" y="5864860"/>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38100</xdr:rowOff>
    </xdr:from>
    <xdr:to>
      <xdr:col>82</xdr:col>
      <xdr:colOff>158750</xdr:colOff>
      <xdr:row>34</xdr:row>
      <xdr:rowOff>139700</xdr:rowOff>
    </xdr:to>
    <xdr:sp macro="" textlink="">
      <xdr:nvSpPr>
        <xdr:cNvPr id="321" name="楕円 320"/>
        <xdr:cNvSpPr/>
      </xdr:nvSpPr>
      <xdr:spPr>
        <a:xfrm>
          <a:off x="164592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54627</xdr:rowOff>
    </xdr:from>
    <xdr:ext cx="762000" cy="259045"/>
    <xdr:sp macro="" textlink="">
      <xdr:nvSpPr>
        <xdr:cNvPr id="322" name="補助費等該当値テキスト"/>
        <xdr:cNvSpPr txBox="1"/>
      </xdr:nvSpPr>
      <xdr:spPr>
        <a:xfrm>
          <a:off x="16598900" y="571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60960</xdr:rowOff>
    </xdr:from>
    <xdr:to>
      <xdr:col>78</xdr:col>
      <xdr:colOff>120650</xdr:colOff>
      <xdr:row>34</xdr:row>
      <xdr:rowOff>162560</xdr:rowOff>
    </xdr:to>
    <xdr:sp macro="" textlink="">
      <xdr:nvSpPr>
        <xdr:cNvPr id="323" name="楕円 322"/>
        <xdr:cNvSpPr/>
      </xdr:nvSpPr>
      <xdr:spPr>
        <a:xfrm>
          <a:off x="15621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1287</xdr:rowOff>
    </xdr:from>
    <xdr:ext cx="736600" cy="259045"/>
    <xdr:sp macro="" textlink="">
      <xdr:nvSpPr>
        <xdr:cNvPr id="324" name="テキスト ボックス 323"/>
        <xdr:cNvSpPr txBox="1"/>
      </xdr:nvSpPr>
      <xdr:spPr>
        <a:xfrm>
          <a:off x="15290800" y="5659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45720</xdr:rowOff>
    </xdr:from>
    <xdr:to>
      <xdr:col>74</xdr:col>
      <xdr:colOff>31750</xdr:colOff>
      <xdr:row>34</xdr:row>
      <xdr:rowOff>147320</xdr:rowOff>
    </xdr:to>
    <xdr:sp macro="" textlink="">
      <xdr:nvSpPr>
        <xdr:cNvPr id="325" name="楕円 324"/>
        <xdr:cNvSpPr/>
      </xdr:nvSpPr>
      <xdr:spPr>
        <a:xfrm>
          <a:off x="14732000" y="587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157497</xdr:rowOff>
    </xdr:from>
    <xdr:ext cx="762000" cy="259045"/>
    <xdr:sp macro="" textlink="">
      <xdr:nvSpPr>
        <xdr:cNvPr id="326" name="テキスト ボックス 325"/>
        <xdr:cNvSpPr txBox="1"/>
      </xdr:nvSpPr>
      <xdr:spPr>
        <a:xfrm>
          <a:off x="14401800" y="564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156210</xdr:rowOff>
    </xdr:from>
    <xdr:to>
      <xdr:col>69</xdr:col>
      <xdr:colOff>142875</xdr:colOff>
      <xdr:row>34</xdr:row>
      <xdr:rowOff>86360</xdr:rowOff>
    </xdr:to>
    <xdr:sp macro="" textlink="">
      <xdr:nvSpPr>
        <xdr:cNvPr id="327" name="楕円 326"/>
        <xdr:cNvSpPr/>
      </xdr:nvSpPr>
      <xdr:spPr>
        <a:xfrm>
          <a:off x="13843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96537</xdr:rowOff>
    </xdr:from>
    <xdr:ext cx="762000" cy="259045"/>
    <xdr:sp macro="" textlink="">
      <xdr:nvSpPr>
        <xdr:cNvPr id="328" name="テキスト ボックス 327"/>
        <xdr:cNvSpPr txBox="1"/>
      </xdr:nvSpPr>
      <xdr:spPr>
        <a:xfrm>
          <a:off x="13512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xdr:rowOff>
    </xdr:from>
    <xdr:to>
      <xdr:col>65</xdr:col>
      <xdr:colOff>53975</xdr:colOff>
      <xdr:row>36</xdr:row>
      <xdr:rowOff>109220</xdr:rowOff>
    </xdr:to>
    <xdr:sp macro="" textlink="">
      <xdr:nvSpPr>
        <xdr:cNvPr id="329" name="楕円 328"/>
        <xdr:cNvSpPr/>
      </xdr:nvSpPr>
      <xdr:spPr>
        <a:xfrm>
          <a:off x="12954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119397</xdr:rowOff>
    </xdr:from>
    <xdr:ext cx="762000" cy="259045"/>
    <xdr:sp macro="" textlink="">
      <xdr:nvSpPr>
        <xdr:cNvPr id="330" name="テキスト ボックス 329"/>
        <xdr:cNvSpPr txBox="1"/>
      </xdr:nvSpPr>
      <xdr:spPr>
        <a:xfrm>
          <a:off x="12623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effectLst/>
              <a:latin typeface="BIZ UD明朝 Medium" panose="02020500000000000000" pitchFamily="17" charset="-128"/>
              <a:ea typeface="BIZ UD明朝 Medium" panose="02020500000000000000" pitchFamily="17" charset="-128"/>
            </a:rPr>
            <a:t>公債費分は</a:t>
          </a:r>
          <a:r>
            <a:rPr lang="en-US" altLang="ja-JP" sz="1200">
              <a:effectLst/>
              <a:latin typeface="BIZ UD明朝 Medium" panose="02020500000000000000" pitchFamily="17" charset="-128"/>
              <a:ea typeface="BIZ UD明朝 Medium" panose="02020500000000000000" pitchFamily="17" charset="-128"/>
            </a:rPr>
            <a:t>11.4%</a:t>
          </a:r>
          <a:r>
            <a:rPr lang="ja-JP" altLang="en-US" sz="1200">
              <a:effectLst/>
              <a:latin typeface="BIZ UD明朝 Medium" panose="02020500000000000000" pitchFamily="17" charset="-128"/>
              <a:ea typeface="BIZ UD明朝 Medium" panose="02020500000000000000" pitchFamily="17" charset="-128"/>
            </a:rPr>
            <a:t>となり、前年度と同水準を維持しています。過去に借り入れた普通建設事業債の償還が計画的に進んでいるため、急激な変動はありません。</a:t>
          </a:r>
          <a:endParaRPr lang="en-US" altLang="ja-JP" sz="1200">
            <a:effectLst/>
            <a:latin typeface="BIZ UD明朝 Medium" panose="02020500000000000000" pitchFamily="17" charset="-128"/>
            <a:ea typeface="BIZ UD明朝 Medium" panose="02020500000000000000"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effectLst/>
              <a:latin typeface="BIZ UD明朝 Medium" panose="02020500000000000000" pitchFamily="17" charset="-128"/>
              <a:ea typeface="BIZ UD明朝 Medium" panose="02020500000000000000" pitchFamily="17" charset="-128"/>
            </a:rPr>
            <a:t>今後も後年度の負担を考慮し、交付税措置のある有利な地方債を優先的に活用し、公債費負担の平準化に努めます。</a:t>
          </a: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200">
            <a:effectLst/>
            <a:latin typeface="BIZ UD明朝 Medium" panose="02020500000000000000" pitchFamily="17" charset="-128"/>
            <a:ea typeface="BIZ UD明朝 Medium" panose="02020500000000000000" pitchFamily="17"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76708</xdr:rowOff>
    </xdr:from>
    <xdr:to>
      <xdr:col>24</xdr:col>
      <xdr:colOff>25400</xdr:colOff>
      <xdr:row>76</xdr:row>
      <xdr:rowOff>113285</xdr:rowOff>
    </xdr:to>
    <xdr:cxnSp macro="">
      <xdr:nvCxnSpPr>
        <xdr:cNvPr id="360" name="直線コネクタ 359"/>
        <xdr:cNvCxnSpPr/>
      </xdr:nvCxnSpPr>
      <xdr:spPr>
        <a:xfrm flipV="1">
          <a:off x="3987800" y="13106908"/>
          <a:ext cx="8382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67563</xdr:rowOff>
    </xdr:from>
    <xdr:to>
      <xdr:col>19</xdr:col>
      <xdr:colOff>187325</xdr:colOff>
      <xdr:row>76</xdr:row>
      <xdr:rowOff>113285</xdr:rowOff>
    </xdr:to>
    <xdr:cxnSp macro="">
      <xdr:nvCxnSpPr>
        <xdr:cNvPr id="363" name="直線コネクタ 362"/>
        <xdr:cNvCxnSpPr/>
      </xdr:nvCxnSpPr>
      <xdr:spPr>
        <a:xfrm>
          <a:off x="3098800" y="13097763"/>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62992</xdr:rowOff>
    </xdr:from>
    <xdr:to>
      <xdr:col>15</xdr:col>
      <xdr:colOff>98425</xdr:colOff>
      <xdr:row>76</xdr:row>
      <xdr:rowOff>67563</xdr:rowOff>
    </xdr:to>
    <xdr:cxnSp macro="">
      <xdr:nvCxnSpPr>
        <xdr:cNvPr id="366" name="直線コネクタ 365"/>
        <xdr:cNvCxnSpPr/>
      </xdr:nvCxnSpPr>
      <xdr:spPr>
        <a:xfrm>
          <a:off x="2209800" y="130931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62992</xdr:rowOff>
    </xdr:from>
    <xdr:to>
      <xdr:col>11</xdr:col>
      <xdr:colOff>9525</xdr:colOff>
      <xdr:row>76</xdr:row>
      <xdr:rowOff>81280</xdr:rowOff>
    </xdr:to>
    <xdr:cxnSp macro="">
      <xdr:nvCxnSpPr>
        <xdr:cNvPr id="369" name="直線コネクタ 368"/>
        <xdr:cNvCxnSpPr/>
      </xdr:nvCxnSpPr>
      <xdr:spPr>
        <a:xfrm flipV="1">
          <a:off x="1320800" y="130931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25908</xdr:rowOff>
    </xdr:from>
    <xdr:to>
      <xdr:col>24</xdr:col>
      <xdr:colOff>76200</xdr:colOff>
      <xdr:row>76</xdr:row>
      <xdr:rowOff>127508</xdr:rowOff>
    </xdr:to>
    <xdr:sp macro="" textlink="">
      <xdr:nvSpPr>
        <xdr:cNvPr id="379" name="楕円 378"/>
        <xdr:cNvSpPr/>
      </xdr:nvSpPr>
      <xdr:spPr>
        <a:xfrm>
          <a:off x="47752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42435</xdr:rowOff>
    </xdr:from>
    <xdr:ext cx="762000" cy="259045"/>
    <xdr:sp macro="" textlink="">
      <xdr:nvSpPr>
        <xdr:cNvPr id="380" name="公債費該当値テキスト"/>
        <xdr:cNvSpPr txBox="1"/>
      </xdr:nvSpPr>
      <xdr:spPr>
        <a:xfrm>
          <a:off x="4914900" y="12901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62485</xdr:rowOff>
    </xdr:from>
    <xdr:to>
      <xdr:col>20</xdr:col>
      <xdr:colOff>38100</xdr:colOff>
      <xdr:row>76</xdr:row>
      <xdr:rowOff>164085</xdr:rowOff>
    </xdr:to>
    <xdr:sp macro="" textlink="">
      <xdr:nvSpPr>
        <xdr:cNvPr id="381" name="楕円 380"/>
        <xdr:cNvSpPr/>
      </xdr:nvSpPr>
      <xdr:spPr>
        <a:xfrm>
          <a:off x="3937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2811</xdr:rowOff>
    </xdr:from>
    <xdr:ext cx="736600" cy="259045"/>
    <xdr:sp macro="" textlink="">
      <xdr:nvSpPr>
        <xdr:cNvPr id="382" name="テキスト ボックス 381"/>
        <xdr:cNvSpPr txBox="1"/>
      </xdr:nvSpPr>
      <xdr:spPr>
        <a:xfrm>
          <a:off x="3606800" y="1286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16763</xdr:rowOff>
    </xdr:from>
    <xdr:to>
      <xdr:col>15</xdr:col>
      <xdr:colOff>149225</xdr:colOff>
      <xdr:row>76</xdr:row>
      <xdr:rowOff>118363</xdr:rowOff>
    </xdr:to>
    <xdr:sp macro="" textlink="">
      <xdr:nvSpPr>
        <xdr:cNvPr id="383" name="楕円 382"/>
        <xdr:cNvSpPr/>
      </xdr:nvSpPr>
      <xdr:spPr>
        <a:xfrm>
          <a:off x="3048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128541</xdr:rowOff>
    </xdr:from>
    <xdr:ext cx="762000" cy="259045"/>
    <xdr:sp macro="" textlink="">
      <xdr:nvSpPr>
        <xdr:cNvPr id="384" name="テキスト ボックス 383"/>
        <xdr:cNvSpPr txBox="1"/>
      </xdr:nvSpPr>
      <xdr:spPr>
        <a:xfrm>
          <a:off x="2717800" y="1281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12192</xdr:rowOff>
    </xdr:from>
    <xdr:to>
      <xdr:col>11</xdr:col>
      <xdr:colOff>60325</xdr:colOff>
      <xdr:row>76</xdr:row>
      <xdr:rowOff>113792</xdr:rowOff>
    </xdr:to>
    <xdr:sp macro="" textlink="">
      <xdr:nvSpPr>
        <xdr:cNvPr id="385" name="楕円 384"/>
        <xdr:cNvSpPr/>
      </xdr:nvSpPr>
      <xdr:spPr>
        <a:xfrm>
          <a:off x="2159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123969</xdr:rowOff>
    </xdr:from>
    <xdr:ext cx="762000" cy="259045"/>
    <xdr:sp macro="" textlink="">
      <xdr:nvSpPr>
        <xdr:cNvPr id="386" name="テキスト ボックス 385"/>
        <xdr:cNvSpPr txBox="1"/>
      </xdr:nvSpPr>
      <xdr:spPr>
        <a:xfrm>
          <a:off x="1828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30480</xdr:rowOff>
    </xdr:from>
    <xdr:to>
      <xdr:col>6</xdr:col>
      <xdr:colOff>171450</xdr:colOff>
      <xdr:row>76</xdr:row>
      <xdr:rowOff>132080</xdr:rowOff>
    </xdr:to>
    <xdr:sp macro="" textlink="">
      <xdr:nvSpPr>
        <xdr:cNvPr id="387" name="楕円 386"/>
        <xdr:cNvSpPr/>
      </xdr:nvSpPr>
      <xdr:spPr>
        <a:xfrm>
          <a:off x="1270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142257</xdr:rowOff>
    </xdr:from>
    <xdr:ext cx="762000" cy="259045"/>
    <xdr:sp macro="" textlink="">
      <xdr:nvSpPr>
        <xdr:cNvPr id="388" name="テキスト ボックス 387"/>
        <xdr:cNvSpPr txBox="1"/>
      </xdr:nvSpPr>
      <xdr:spPr>
        <a:xfrm>
          <a:off x="939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200">
              <a:effectLst/>
              <a:latin typeface="BIZ UD明朝 Medium" panose="02020500000000000000" pitchFamily="17" charset="-128"/>
              <a:ea typeface="BIZ UD明朝 Medium" panose="02020500000000000000" pitchFamily="17" charset="-128"/>
            </a:rPr>
            <a:t>公債費以外に係る経常収支比率は</a:t>
          </a:r>
          <a:r>
            <a:rPr lang="en-US" altLang="ja-JP" sz="1200">
              <a:effectLst/>
              <a:latin typeface="BIZ UD明朝 Medium" panose="02020500000000000000" pitchFamily="17" charset="-128"/>
              <a:ea typeface="BIZ UD明朝 Medium" panose="02020500000000000000" pitchFamily="17" charset="-128"/>
            </a:rPr>
            <a:t>73.1%</a:t>
          </a:r>
          <a:r>
            <a:rPr lang="ja-JP" altLang="en-US" sz="1200">
              <a:effectLst/>
              <a:latin typeface="BIZ UD明朝 Medium" panose="02020500000000000000" pitchFamily="17" charset="-128"/>
              <a:ea typeface="BIZ UD明朝 Medium" panose="02020500000000000000" pitchFamily="17" charset="-128"/>
            </a:rPr>
            <a:t>となり、前年度（</a:t>
          </a:r>
          <a:r>
            <a:rPr lang="en-US" altLang="ja-JP" sz="1200">
              <a:effectLst/>
              <a:latin typeface="BIZ UD明朝 Medium" panose="02020500000000000000" pitchFamily="17" charset="-128"/>
              <a:ea typeface="BIZ UD明朝 Medium" panose="02020500000000000000" pitchFamily="17" charset="-128"/>
            </a:rPr>
            <a:t>75.0%</a:t>
          </a:r>
          <a:r>
            <a:rPr lang="ja-JP" altLang="en-US" sz="1200">
              <a:effectLst/>
              <a:latin typeface="BIZ UD明朝 Medium" panose="02020500000000000000" pitchFamily="17" charset="-128"/>
              <a:ea typeface="BIZ UD明朝 Medium" panose="02020500000000000000" pitchFamily="17" charset="-128"/>
            </a:rPr>
            <a:t>）から</a:t>
          </a:r>
          <a:r>
            <a:rPr lang="en-US" altLang="ja-JP" sz="1200">
              <a:effectLst/>
              <a:latin typeface="BIZ UD明朝 Medium" panose="02020500000000000000" pitchFamily="17" charset="-128"/>
              <a:ea typeface="BIZ UD明朝 Medium" panose="02020500000000000000" pitchFamily="17" charset="-128"/>
            </a:rPr>
            <a:t>1.9</a:t>
          </a:r>
          <a:r>
            <a:rPr lang="ja-JP" altLang="en-US" sz="1200">
              <a:effectLst/>
              <a:latin typeface="BIZ UD明朝 Medium" panose="02020500000000000000" pitchFamily="17" charset="-128"/>
              <a:ea typeface="BIZ UD明朝 Medium" panose="02020500000000000000" pitchFamily="17" charset="-128"/>
            </a:rPr>
            <a:t>ポイント改善しました。</a:t>
          </a:r>
          <a:endParaRPr lang="en-US" altLang="ja-JP" sz="1200">
            <a:effectLst/>
            <a:latin typeface="BIZ UD明朝 Medium" panose="02020500000000000000" pitchFamily="17" charset="-128"/>
            <a:ea typeface="BIZ UD明朝 Medium" panose="02020500000000000000" pitchFamily="17" charset="-128"/>
          </a:endParaRPr>
        </a:p>
        <a:p>
          <a:pPr eaLnBrk="1" fontAlgn="auto" latinLnBrk="0" hangingPunct="1"/>
          <a:r>
            <a:rPr lang="ja-JP" altLang="en-US" sz="1200">
              <a:effectLst/>
              <a:latin typeface="BIZ UD明朝 Medium" panose="02020500000000000000" pitchFamily="17" charset="-128"/>
              <a:ea typeface="BIZ UD明朝 Medium" panose="02020500000000000000" pitchFamily="17" charset="-128"/>
            </a:rPr>
            <a:t>改善の主な要因は、分母となる経常一般財源において、普通交付税が対前年度比で約</a:t>
          </a:r>
          <a:r>
            <a:rPr lang="en-US" altLang="ja-JP" sz="1200">
              <a:effectLst/>
              <a:latin typeface="BIZ UD明朝 Medium" panose="02020500000000000000" pitchFamily="17" charset="-128"/>
              <a:ea typeface="BIZ UD明朝 Medium" panose="02020500000000000000" pitchFamily="17" charset="-128"/>
            </a:rPr>
            <a:t>435</a:t>
          </a:r>
          <a:r>
            <a:rPr lang="ja-JP" altLang="en-US" sz="1200">
              <a:effectLst/>
              <a:latin typeface="BIZ UD明朝 Medium" panose="02020500000000000000" pitchFamily="17" charset="-128"/>
              <a:ea typeface="BIZ UD明朝 Medium" panose="02020500000000000000" pitchFamily="17" charset="-128"/>
            </a:rPr>
            <a:t>百万円増加したことによるものです。</a:t>
          </a:r>
          <a:endParaRPr lang="en-US" altLang="ja-JP" sz="1200">
            <a:effectLst/>
            <a:latin typeface="BIZ UD明朝 Medium" panose="02020500000000000000" pitchFamily="17" charset="-128"/>
            <a:ea typeface="BIZ UD明朝 Medium" panose="02020500000000000000" pitchFamily="17" charset="-128"/>
          </a:endParaRPr>
        </a:p>
        <a:p>
          <a:pPr eaLnBrk="1" fontAlgn="auto" latinLnBrk="0" hangingPunct="1"/>
          <a:r>
            <a:rPr lang="ja-JP" altLang="en-US" sz="1200">
              <a:effectLst/>
              <a:latin typeface="BIZ UD明朝 Medium" panose="02020500000000000000" pitchFamily="17" charset="-128"/>
              <a:ea typeface="BIZ UD明朝 Medium" panose="02020500000000000000" pitchFamily="17" charset="-128"/>
            </a:rPr>
            <a:t>一方で、児童手当の制度拡充や障害福祉サービス等給付費の増といった社会保障関係費の増大、および物価高騰による物件費への影響は依然として続いており、今後の動向を注視します。</a:t>
          </a:r>
          <a:endParaRPr lang="ja-JP" altLang="ja-JP" sz="1200">
            <a:effectLst/>
            <a:latin typeface="BIZ UD明朝 Medium" panose="02020500000000000000" pitchFamily="17" charset="-128"/>
            <a:ea typeface="BIZ UD明朝 Medium" panose="02020500000000000000" pitchFamily="17"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149861</xdr:rowOff>
    </xdr:from>
    <xdr:to>
      <xdr:col>82</xdr:col>
      <xdr:colOff>107950</xdr:colOff>
      <xdr:row>76</xdr:row>
      <xdr:rowOff>50800</xdr:rowOff>
    </xdr:to>
    <xdr:cxnSp macro="">
      <xdr:nvCxnSpPr>
        <xdr:cNvPr id="421" name="直線コネクタ 420"/>
        <xdr:cNvCxnSpPr/>
      </xdr:nvCxnSpPr>
      <xdr:spPr>
        <a:xfrm flipV="1">
          <a:off x="15671800" y="13008611"/>
          <a:ext cx="8382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96520</xdr:rowOff>
    </xdr:from>
    <xdr:to>
      <xdr:col>78</xdr:col>
      <xdr:colOff>69850</xdr:colOff>
      <xdr:row>76</xdr:row>
      <xdr:rowOff>50800</xdr:rowOff>
    </xdr:to>
    <xdr:cxnSp macro="">
      <xdr:nvCxnSpPr>
        <xdr:cNvPr id="424" name="直線コネクタ 423"/>
        <xdr:cNvCxnSpPr/>
      </xdr:nvCxnSpPr>
      <xdr:spPr>
        <a:xfrm>
          <a:off x="14782800" y="1295527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20320</xdr:rowOff>
    </xdr:from>
    <xdr:to>
      <xdr:col>73</xdr:col>
      <xdr:colOff>180975</xdr:colOff>
      <xdr:row>75</xdr:row>
      <xdr:rowOff>96520</xdr:rowOff>
    </xdr:to>
    <xdr:cxnSp macro="">
      <xdr:nvCxnSpPr>
        <xdr:cNvPr id="427" name="直線コネクタ 426"/>
        <xdr:cNvCxnSpPr/>
      </xdr:nvCxnSpPr>
      <xdr:spPr>
        <a:xfrm>
          <a:off x="13893800" y="1287907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20320</xdr:rowOff>
    </xdr:from>
    <xdr:to>
      <xdr:col>69</xdr:col>
      <xdr:colOff>92075</xdr:colOff>
      <xdr:row>77</xdr:row>
      <xdr:rowOff>5080</xdr:rowOff>
    </xdr:to>
    <xdr:cxnSp macro="">
      <xdr:nvCxnSpPr>
        <xdr:cNvPr id="430" name="直線コネクタ 429"/>
        <xdr:cNvCxnSpPr/>
      </xdr:nvCxnSpPr>
      <xdr:spPr>
        <a:xfrm flipV="1">
          <a:off x="13004800" y="12879070"/>
          <a:ext cx="889000" cy="3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99060</xdr:rowOff>
    </xdr:from>
    <xdr:to>
      <xdr:col>82</xdr:col>
      <xdr:colOff>158750</xdr:colOff>
      <xdr:row>76</xdr:row>
      <xdr:rowOff>29211</xdr:rowOff>
    </xdr:to>
    <xdr:sp macro="" textlink="">
      <xdr:nvSpPr>
        <xdr:cNvPr id="440" name="楕円 439"/>
        <xdr:cNvSpPr/>
      </xdr:nvSpPr>
      <xdr:spPr>
        <a:xfrm>
          <a:off x="16459200" y="129578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115587</xdr:rowOff>
    </xdr:from>
    <xdr:ext cx="762000" cy="259045"/>
    <xdr:sp macro="" textlink="">
      <xdr:nvSpPr>
        <xdr:cNvPr id="441" name="公債費以外該当値テキスト"/>
        <xdr:cNvSpPr txBox="1"/>
      </xdr:nvSpPr>
      <xdr:spPr>
        <a:xfrm>
          <a:off x="165989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0</xdr:rowOff>
    </xdr:from>
    <xdr:to>
      <xdr:col>78</xdr:col>
      <xdr:colOff>120650</xdr:colOff>
      <xdr:row>76</xdr:row>
      <xdr:rowOff>101600</xdr:rowOff>
    </xdr:to>
    <xdr:sp macro="" textlink="">
      <xdr:nvSpPr>
        <xdr:cNvPr id="442" name="楕円 441"/>
        <xdr:cNvSpPr/>
      </xdr:nvSpPr>
      <xdr:spPr>
        <a:xfrm>
          <a:off x="15621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111777</xdr:rowOff>
    </xdr:from>
    <xdr:ext cx="736600" cy="259045"/>
    <xdr:sp macro="" textlink="">
      <xdr:nvSpPr>
        <xdr:cNvPr id="443" name="テキスト ボックス 442"/>
        <xdr:cNvSpPr txBox="1"/>
      </xdr:nvSpPr>
      <xdr:spPr>
        <a:xfrm>
          <a:off x="15290800" y="1279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45720</xdr:rowOff>
    </xdr:from>
    <xdr:to>
      <xdr:col>74</xdr:col>
      <xdr:colOff>31750</xdr:colOff>
      <xdr:row>75</xdr:row>
      <xdr:rowOff>147320</xdr:rowOff>
    </xdr:to>
    <xdr:sp macro="" textlink="">
      <xdr:nvSpPr>
        <xdr:cNvPr id="444" name="楕円 443"/>
        <xdr:cNvSpPr/>
      </xdr:nvSpPr>
      <xdr:spPr>
        <a:xfrm>
          <a:off x="14732000" y="129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157497</xdr:rowOff>
    </xdr:from>
    <xdr:ext cx="762000" cy="259045"/>
    <xdr:sp macro="" textlink="">
      <xdr:nvSpPr>
        <xdr:cNvPr id="445" name="テキスト ボックス 444"/>
        <xdr:cNvSpPr txBox="1"/>
      </xdr:nvSpPr>
      <xdr:spPr>
        <a:xfrm>
          <a:off x="14401800" y="1267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140970</xdr:rowOff>
    </xdr:from>
    <xdr:to>
      <xdr:col>69</xdr:col>
      <xdr:colOff>142875</xdr:colOff>
      <xdr:row>75</xdr:row>
      <xdr:rowOff>71120</xdr:rowOff>
    </xdr:to>
    <xdr:sp macro="" textlink="">
      <xdr:nvSpPr>
        <xdr:cNvPr id="446" name="楕円 445"/>
        <xdr:cNvSpPr/>
      </xdr:nvSpPr>
      <xdr:spPr>
        <a:xfrm>
          <a:off x="13843000" y="1282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81297</xdr:rowOff>
    </xdr:from>
    <xdr:ext cx="762000" cy="259045"/>
    <xdr:sp macro="" textlink="">
      <xdr:nvSpPr>
        <xdr:cNvPr id="447" name="テキスト ボックス 446"/>
        <xdr:cNvSpPr txBox="1"/>
      </xdr:nvSpPr>
      <xdr:spPr>
        <a:xfrm>
          <a:off x="13512800" y="12597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125730</xdr:rowOff>
    </xdr:from>
    <xdr:to>
      <xdr:col>65</xdr:col>
      <xdr:colOff>53975</xdr:colOff>
      <xdr:row>77</xdr:row>
      <xdr:rowOff>55880</xdr:rowOff>
    </xdr:to>
    <xdr:sp macro="" textlink="">
      <xdr:nvSpPr>
        <xdr:cNvPr id="448" name="楕円 447"/>
        <xdr:cNvSpPr/>
      </xdr:nvSpPr>
      <xdr:spPr>
        <a:xfrm>
          <a:off x="12954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40657</xdr:rowOff>
    </xdr:from>
    <xdr:ext cx="762000" cy="259045"/>
    <xdr:sp macro="" textlink="">
      <xdr:nvSpPr>
        <xdr:cNvPr id="449" name="テキスト ボックス 448"/>
        <xdr:cNvSpPr txBox="1"/>
      </xdr:nvSpPr>
      <xdr:spPr>
        <a:xfrm>
          <a:off x="126238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徳島県藍住町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59918</xdr:rowOff>
    </xdr:from>
    <xdr:to>
      <xdr:col>29</xdr:col>
      <xdr:colOff>127000</xdr:colOff>
      <xdr:row>20</xdr:row>
      <xdr:rowOff>80721</xdr:rowOff>
    </xdr:to>
    <xdr:cxnSp macro="">
      <xdr:nvCxnSpPr>
        <xdr:cNvPr id="50" name="直線コネクタ 49"/>
        <xdr:cNvCxnSpPr/>
      </xdr:nvCxnSpPr>
      <xdr:spPr bwMode="auto">
        <a:xfrm flipV="1">
          <a:off x="5003800" y="3536543"/>
          <a:ext cx="647700" cy="208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80721</xdr:rowOff>
    </xdr:from>
    <xdr:to>
      <xdr:col>26</xdr:col>
      <xdr:colOff>50800</xdr:colOff>
      <xdr:row>20</xdr:row>
      <xdr:rowOff>93967</xdr:rowOff>
    </xdr:to>
    <xdr:cxnSp macro="">
      <xdr:nvCxnSpPr>
        <xdr:cNvPr id="53" name="直線コネクタ 52"/>
        <xdr:cNvCxnSpPr/>
      </xdr:nvCxnSpPr>
      <xdr:spPr bwMode="auto">
        <a:xfrm flipV="1">
          <a:off x="4305300" y="3557346"/>
          <a:ext cx="698500" cy="132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41656</xdr:rowOff>
    </xdr:from>
    <xdr:to>
      <xdr:col>22</xdr:col>
      <xdr:colOff>114300</xdr:colOff>
      <xdr:row>20</xdr:row>
      <xdr:rowOff>93967</xdr:rowOff>
    </xdr:to>
    <xdr:cxnSp macro="">
      <xdr:nvCxnSpPr>
        <xdr:cNvPr id="56" name="直線コネクタ 55"/>
        <xdr:cNvCxnSpPr/>
      </xdr:nvCxnSpPr>
      <xdr:spPr bwMode="auto">
        <a:xfrm>
          <a:off x="3606800" y="3518281"/>
          <a:ext cx="698500" cy="523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41656</xdr:rowOff>
    </xdr:from>
    <xdr:to>
      <xdr:col>18</xdr:col>
      <xdr:colOff>177800</xdr:colOff>
      <xdr:row>20</xdr:row>
      <xdr:rowOff>64884</xdr:rowOff>
    </xdr:to>
    <xdr:cxnSp macro="">
      <xdr:nvCxnSpPr>
        <xdr:cNvPr id="59" name="直線コネクタ 58"/>
        <xdr:cNvCxnSpPr/>
      </xdr:nvCxnSpPr>
      <xdr:spPr bwMode="auto">
        <a:xfrm flipV="1">
          <a:off x="2908300" y="3518281"/>
          <a:ext cx="698500" cy="232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20</xdr:row>
      <xdr:rowOff>9118</xdr:rowOff>
    </xdr:from>
    <xdr:to>
      <xdr:col>29</xdr:col>
      <xdr:colOff>177800</xdr:colOff>
      <xdr:row>20</xdr:row>
      <xdr:rowOff>110718</xdr:rowOff>
    </xdr:to>
    <xdr:sp macro="" textlink="">
      <xdr:nvSpPr>
        <xdr:cNvPr id="69" name="楕円 68"/>
        <xdr:cNvSpPr/>
      </xdr:nvSpPr>
      <xdr:spPr bwMode="auto">
        <a:xfrm>
          <a:off x="5600700" y="34857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89145</xdr:rowOff>
    </xdr:from>
    <xdr:ext cx="762000" cy="259045"/>
    <xdr:sp macro="" textlink="">
      <xdr:nvSpPr>
        <xdr:cNvPr id="70" name="人口1人当たり決算額の推移該当値テキスト130"/>
        <xdr:cNvSpPr txBox="1"/>
      </xdr:nvSpPr>
      <xdr:spPr>
        <a:xfrm>
          <a:off x="5740400" y="3394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29921</xdr:rowOff>
    </xdr:from>
    <xdr:to>
      <xdr:col>26</xdr:col>
      <xdr:colOff>101600</xdr:colOff>
      <xdr:row>20</xdr:row>
      <xdr:rowOff>131521</xdr:rowOff>
    </xdr:to>
    <xdr:sp macro="" textlink="">
      <xdr:nvSpPr>
        <xdr:cNvPr id="71" name="楕円 70"/>
        <xdr:cNvSpPr/>
      </xdr:nvSpPr>
      <xdr:spPr bwMode="auto">
        <a:xfrm>
          <a:off x="4953000" y="35065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116298</xdr:rowOff>
    </xdr:from>
    <xdr:ext cx="736600" cy="259045"/>
    <xdr:sp macro="" textlink="">
      <xdr:nvSpPr>
        <xdr:cNvPr id="72" name="テキスト ボックス 71"/>
        <xdr:cNvSpPr txBox="1"/>
      </xdr:nvSpPr>
      <xdr:spPr>
        <a:xfrm>
          <a:off x="4622800" y="3592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43167</xdr:rowOff>
    </xdr:from>
    <xdr:to>
      <xdr:col>22</xdr:col>
      <xdr:colOff>165100</xdr:colOff>
      <xdr:row>20</xdr:row>
      <xdr:rowOff>144767</xdr:rowOff>
    </xdr:to>
    <xdr:sp macro="" textlink="">
      <xdr:nvSpPr>
        <xdr:cNvPr id="73" name="楕円 72"/>
        <xdr:cNvSpPr/>
      </xdr:nvSpPr>
      <xdr:spPr bwMode="auto">
        <a:xfrm>
          <a:off x="4254500" y="35197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129544</xdr:rowOff>
    </xdr:from>
    <xdr:ext cx="762000" cy="259045"/>
    <xdr:sp macro="" textlink="">
      <xdr:nvSpPr>
        <xdr:cNvPr id="74" name="テキスト ボックス 73"/>
        <xdr:cNvSpPr txBox="1"/>
      </xdr:nvSpPr>
      <xdr:spPr>
        <a:xfrm>
          <a:off x="3924300" y="3606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162306</xdr:rowOff>
    </xdr:from>
    <xdr:to>
      <xdr:col>19</xdr:col>
      <xdr:colOff>38100</xdr:colOff>
      <xdr:row>20</xdr:row>
      <xdr:rowOff>92456</xdr:rowOff>
    </xdr:to>
    <xdr:sp macro="" textlink="">
      <xdr:nvSpPr>
        <xdr:cNvPr id="75" name="楕円 74"/>
        <xdr:cNvSpPr/>
      </xdr:nvSpPr>
      <xdr:spPr bwMode="auto">
        <a:xfrm>
          <a:off x="3556000" y="34674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77233</xdr:rowOff>
    </xdr:from>
    <xdr:ext cx="762000" cy="259045"/>
    <xdr:sp macro="" textlink="">
      <xdr:nvSpPr>
        <xdr:cNvPr id="76" name="テキスト ボックス 75"/>
        <xdr:cNvSpPr txBox="1"/>
      </xdr:nvSpPr>
      <xdr:spPr>
        <a:xfrm>
          <a:off x="3225800" y="3553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14084</xdr:rowOff>
    </xdr:from>
    <xdr:to>
      <xdr:col>15</xdr:col>
      <xdr:colOff>101600</xdr:colOff>
      <xdr:row>20</xdr:row>
      <xdr:rowOff>115684</xdr:rowOff>
    </xdr:to>
    <xdr:sp macro="" textlink="">
      <xdr:nvSpPr>
        <xdr:cNvPr id="77" name="楕円 76"/>
        <xdr:cNvSpPr/>
      </xdr:nvSpPr>
      <xdr:spPr bwMode="auto">
        <a:xfrm>
          <a:off x="2857500" y="34907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100461</xdr:rowOff>
    </xdr:from>
    <xdr:ext cx="762000" cy="259045"/>
    <xdr:sp macro="" textlink="">
      <xdr:nvSpPr>
        <xdr:cNvPr id="78" name="テキスト ボックス 77"/>
        <xdr:cNvSpPr txBox="1"/>
      </xdr:nvSpPr>
      <xdr:spPr>
        <a:xfrm>
          <a:off x="2527300" y="3577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54488</xdr:rowOff>
    </xdr:from>
    <xdr:to>
      <xdr:col>29</xdr:col>
      <xdr:colOff>127000</xdr:colOff>
      <xdr:row>35</xdr:row>
      <xdr:rowOff>55128</xdr:rowOff>
    </xdr:to>
    <xdr:cxnSp macro="">
      <xdr:nvCxnSpPr>
        <xdr:cNvPr id="109" name="直線コネクタ 108"/>
        <xdr:cNvCxnSpPr/>
      </xdr:nvCxnSpPr>
      <xdr:spPr bwMode="auto">
        <a:xfrm flipV="1">
          <a:off x="5003800" y="6664838"/>
          <a:ext cx="647700" cy="6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39265</xdr:rowOff>
    </xdr:from>
    <xdr:ext cx="762000" cy="259045"/>
    <xdr:sp macro="" textlink="">
      <xdr:nvSpPr>
        <xdr:cNvPr id="110" name="人口1人当たり決算額の推移平均値テキスト445"/>
        <xdr:cNvSpPr txBox="1"/>
      </xdr:nvSpPr>
      <xdr:spPr>
        <a:xfrm>
          <a:off x="5740400" y="66496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55128</xdr:rowOff>
    </xdr:from>
    <xdr:to>
      <xdr:col>26</xdr:col>
      <xdr:colOff>50800</xdr:colOff>
      <xdr:row>35</xdr:row>
      <xdr:rowOff>122337</xdr:rowOff>
    </xdr:to>
    <xdr:cxnSp macro="">
      <xdr:nvCxnSpPr>
        <xdr:cNvPr id="112" name="直線コネクタ 111"/>
        <xdr:cNvCxnSpPr/>
      </xdr:nvCxnSpPr>
      <xdr:spPr bwMode="auto">
        <a:xfrm flipV="1">
          <a:off x="4305300" y="6665478"/>
          <a:ext cx="698500" cy="672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122337</xdr:rowOff>
    </xdr:from>
    <xdr:to>
      <xdr:col>22</xdr:col>
      <xdr:colOff>114300</xdr:colOff>
      <xdr:row>35</xdr:row>
      <xdr:rowOff>161267</xdr:rowOff>
    </xdr:to>
    <xdr:cxnSp macro="">
      <xdr:nvCxnSpPr>
        <xdr:cNvPr id="115" name="直線コネクタ 114"/>
        <xdr:cNvCxnSpPr/>
      </xdr:nvCxnSpPr>
      <xdr:spPr bwMode="auto">
        <a:xfrm flipV="1">
          <a:off x="3606800" y="6732687"/>
          <a:ext cx="698500" cy="389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161267</xdr:rowOff>
    </xdr:from>
    <xdr:to>
      <xdr:col>18</xdr:col>
      <xdr:colOff>177800</xdr:colOff>
      <xdr:row>35</xdr:row>
      <xdr:rowOff>184424</xdr:rowOff>
    </xdr:to>
    <xdr:cxnSp macro="">
      <xdr:nvCxnSpPr>
        <xdr:cNvPr id="118" name="直線コネクタ 117"/>
        <xdr:cNvCxnSpPr/>
      </xdr:nvCxnSpPr>
      <xdr:spPr bwMode="auto">
        <a:xfrm flipV="1">
          <a:off x="2908300" y="6771617"/>
          <a:ext cx="698500" cy="231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3688</xdr:rowOff>
    </xdr:from>
    <xdr:to>
      <xdr:col>29</xdr:col>
      <xdr:colOff>177800</xdr:colOff>
      <xdr:row>35</xdr:row>
      <xdr:rowOff>105288</xdr:rowOff>
    </xdr:to>
    <xdr:sp macro="" textlink="">
      <xdr:nvSpPr>
        <xdr:cNvPr id="128" name="楕円 127"/>
        <xdr:cNvSpPr/>
      </xdr:nvSpPr>
      <xdr:spPr bwMode="auto">
        <a:xfrm>
          <a:off x="5600700" y="66140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191665</xdr:rowOff>
    </xdr:from>
    <xdr:ext cx="762000" cy="259045"/>
    <xdr:sp macro="" textlink="">
      <xdr:nvSpPr>
        <xdr:cNvPr id="129" name="人口1人当たり決算額の推移該当値テキスト445"/>
        <xdr:cNvSpPr txBox="1"/>
      </xdr:nvSpPr>
      <xdr:spPr>
        <a:xfrm>
          <a:off x="5740400" y="6459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4328</xdr:rowOff>
    </xdr:from>
    <xdr:to>
      <xdr:col>26</xdr:col>
      <xdr:colOff>101600</xdr:colOff>
      <xdr:row>35</xdr:row>
      <xdr:rowOff>105928</xdr:rowOff>
    </xdr:to>
    <xdr:sp macro="" textlink="">
      <xdr:nvSpPr>
        <xdr:cNvPr id="130" name="楕円 129"/>
        <xdr:cNvSpPr/>
      </xdr:nvSpPr>
      <xdr:spPr bwMode="auto">
        <a:xfrm>
          <a:off x="4953000" y="66146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116105</xdr:rowOff>
    </xdr:from>
    <xdr:ext cx="736600" cy="259045"/>
    <xdr:sp macro="" textlink="">
      <xdr:nvSpPr>
        <xdr:cNvPr id="131" name="テキスト ボックス 130"/>
        <xdr:cNvSpPr txBox="1"/>
      </xdr:nvSpPr>
      <xdr:spPr>
        <a:xfrm>
          <a:off x="4622800" y="6383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71537</xdr:rowOff>
    </xdr:from>
    <xdr:to>
      <xdr:col>22</xdr:col>
      <xdr:colOff>165100</xdr:colOff>
      <xdr:row>35</xdr:row>
      <xdr:rowOff>173137</xdr:rowOff>
    </xdr:to>
    <xdr:sp macro="" textlink="">
      <xdr:nvSpPr>
        <xdr:cNvPr id="132" name="楕円 131"/>
        <xdr:cNvSpPr/>
      </xdr:nvSpPr>
      <xdr:spPr bwMode="auto">
        <a:xfrm>
          <a:off x="4254500" y="66818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157914</xdr:rowOff>
    </xdr:from>
    <xdr:ext cx="762000" cy="259045"/>
    <xdr:sp macro="" textlink="">
      <xdr:nvSpPr>
        <xdr:cNvPr id="133" name="テキスト ボックス 132"/>
        <xdr:cNvSpPr txBox="1"/>
      </xdr:nvSpPr>
      <xdr:spPr>
        <a:xfrm>
          <a:off x="3924300" y="6768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110467</xdr:rowOff>
    </xdr:from>
    <xdr:to>
      <xdr:col>19</xdr:col>
      <xdr:colOff>38100</xdr:colOff>
      <xdr:row>35</xdr:row>
      <xdr:rowOff>212067</xdr:rowOff>
    </xdr:to>
    <xdr:sp macro="" textlink="">
      <xdr:nvSpPr>
        <xdr:cNvPr id="134" name="楕円 133"/>
        <xdr:cNvSpPr/>
      </xdr:nvSpPr>
      <xdr:spPr bwMode="auto">
        <a:xfrm>
          <a:off x="3556000" y="67208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196844</xdr:rowOff>
    </xdr:from>
    <xdr:ext cx="762000" cy="259045"/>
    <xdr:sp macro="" textlink="">
      <xdr:nvSpPr>
        <xdr:cNvPr id="135" name="テキスト ボックス 134"/>
        <xdr:cNvSpPr txBox="1"/>
      </xdr:nvSpPr>
      <xdr:spPr>
        <a:xfrm>
          <a:off x="3225800" y="6807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133624</xdr:rowOff>
    </xdr:from>
    <xdr:to>
      <xdr:col>15</xdr:col>
      <xdr:colOff>101600</xdr:colOff>
      <xdr:row>35</xdr:row>
      <xdr:rowOff>235224</xdr:rowOff>
    </xdr:to>
    <xdr:sp macro="" textlink="">
      <xdr:nvSpPr>
        <xdr:cNvPr id="136" name="楕円 135"/>
        <xdr:cNvSpPr/>
      </xdr:nvSpPr>
      <xdr:spPr bwMode="auto">
        <a:xfrm>
          <a:off x="2857500" y="67439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220001</xdr:rowOff>
    </xdr:from>
    <xdr:ext cx="762000" cy="259045"/>
    <xdr:sp macro="" textlink="">
      <xdr:nvSpPr>
        <xdr:cNvPr id="137" name="テキスト ボックス 136"/>
        <xdr:cNvSpPr txBox="1"/>
      </xdr:nvSpPr>
      <xdr:spPr>
        <a:xfrm>
          <a:off x="2527300" y="6830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徳島県藍住町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35,320
34,921
16.27
13,689,308
12,713,162
863,545
7,750,006
9,698,424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66777</xdr:rowOff>
    </xdr:from>
    <xdr:to>
      <xdr:col>24</xdr:col>
      <xdr:colOff>63500</xdr:colOff>
      <xdr:row>38</xdr:row>
      <xdr:rowOff>75381</xdr:rowOff>
    </xdr:to>
    <xdr:cxnSp macro="">
      <xdr:nvCxnSpPr>
        <xdr:cNvPr id="63" name="直線コネクタ 62"/>
        <xdr:cNvCxnSpPr/>
      </xdr:nvCxnSpPr>
      <xdr:spPr>
        <a:xfrm flipV="1">
          <a:off x="3797300" y="6581877"/>
          <a:ext cx="838200" cy="8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75381</xdr:rowOff>
    </xdr:from>
    <xdr:to>
      <xdr:col>19</xdr:col>
      <xdr:colOff>177800</xdr:colOff>
      <xdr:row>38</xdr:row>
      <xdr:rowOff>89604</xdr:rowOff>
    </xdr:to>
    <xdr:cxnSp macro="">
      <xdr:nvCxnSpPr>
        <xdr:cNvPr id="66" name="直線コネクタ 65"/>
        <xdr:cNvCxnSpPr/>
      </xdr:nvCxnSpPr>
      <xdr:spPr>
        <a:xfrm flipV="1">
          <a:off x="2908300" y="6590481"/>
          <a:ext cx="889000" cy="14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47934</xdr:rowOff>
    </xdr:from>
    <xdr:to>
      <xdr:col>15</xdr:col>
      <xdr:colOff>50800</xdr:colOff>
      <xdr:row>38</xdr:row>
      <xdr:rowOff>89604</xdr:rowOff>
    </xdr:to>
    <xdr:cxnSp macro="">
      <xdr:nvCxnSpPr>
        <xdr:cNvPr id="69" name="直線コネクタ 68"/>
        <xdr:cNvCxnSpPr/>
      </xdr:nvCxnSpPr>
      <xdr:spPr>
        <a:xfrm>
          <a:off x="2019300" y="6563034"/>
          <a:ext cx="889000" cy="41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39900</xdr:rowOff>
    </xdr:from>
    <xdr:to>
      <xdr:col>10</xdr:col>
      <xdr:colOff>114300</xdr:colOff>
      <xdr:row>38</xdr:row>
      <xdr:rowOff>47934</xdr:rowOff>
    </xdr:to>
    <xdr:cxnSp macro="">
      <xdr:nvCxnSpPr>
        <xdr:cNvPr id="72" name="直線コネクタ 71"/>
        <xdr:cNvCxnSpPr/>
      </xdr:nvCxnSpPr>
      <xdr:spPr>
        <a:xfrm>
          <a:off x="1130300" y="6555000"/>
          <a:ext cx="889000" cy="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15977</xdr:rowOff>
    </xdr:from>
    <xdr:to>
      <xdr:col>24</xdr:col>
      <xdr:colOff>114300</xdr:colOff>
      <xdr:row>38</xdr:row>
      <xdr:rowOff>117577</xdr:rowOff>
    </xdr:to>
    <xdr:sp macro="" textlink="">
      <xdr:nvSpPr>
        <xdr:cNvPr id="82" name="楕円 81"/>
        <xdr:cNvSpPr/>
      </xdr:nvSpPr>
      <xdr:spPr>
        <a:xfrm>
          <a:off x="4584700" y="6531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102354</xdr:rowOff>
    </xdr:from>
    <xdr:ext cx="534377" cy="259045"/>
    <xdr:sp macro="" textlink="">
      <xdr:nvSpPr>
        <xdr:cNvPr id="83" name="人件費該当値テキスト"/>
        <xdr:cNvSpPr txBox="1"/>
      </xdr:nvSpPr>
      <xdr:spPr>
        <a:xfrm>
          <a:off x="4686300" y="644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24581</xdr:rowOff>
    </xdr:from>
    <xdr:to>
      <xdr:col>20</xdr:col>
      <xdr:colOff>38100</xdr:colOff>
      <xdr:row>38</xdr:row>
      <xdr:rowOff>126181</xdr:rowOff>
    </xdr:to>
    <xdr:sp macro="" textlink="">
      <xdr:nvSpPr>
        <xdr:cNvPr id="84" name="楕円 83"/>
        <xdr:cNvSpPr/>
      </xdr:nvSpPr>
      <xdr:spPr>
        <a:xfrm>
          <a:off x="3746500" y="653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117308</xdr:rowOff>
    </xdr:from>
    <xdr:ext cx="534377" cy="259045"/>
    <xdr:sp macro="" textlink="">
      <xdr:nvSpPr>
        <xdr:cNvPr id="85" name="テキスト ボックス 84"/>
        <xdr:cNvSpPr txBox="1"/>
      </xdr:nvSpPr>
      <xdr:spPr>
        <a:xfrm>
          <a:off x="3530111" y="663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38804</xdr:rowOff>
    </xdr:from>
    <xdr:to>
      <xdr:col>15</xdr:col>
      <xdr:colOff>101600</xdr:colOff>
      <xdr:row>38</xdr:row>
      <xdr:rowOff>140404</xdr:rowOff>
    </xdr:to>
    <xdr:sp macro="" textlink="">
      <xdr:nvSpPr>
        <xdr:cNvPr id="86" name="楕円 85"/>
        <xdr:cNvSpPr/>
      </xdr:nvSpPr>
      <xdr:spPr>
        <a:xfrm>
          <a:off x="2857500" y="655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131531</xdr:rowOff>
    </xdr:from>
    <xdr:ext cx="534377" cy="259045"/>
    <xdr:sp macro="" textlink="">
      <xdr:nvSpPr>
        <xdr:cNvPr id="87" name="テキスト ボックス 86"/>
        <xdr:cNvSpPr txBox="1"/>
      </xdr:nvSpPr>
      <xdr:spPr>
        <a:xfrm>
          <a:off x="2641111" y="6646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168584</xdr:rowOff>
    </xdr:from>
    <xdr:to>
      <xdr:col>10</xdr:col>
      <xdr:colOff>165100</xdr:colOff>
      <xdr:row>38</xdr:row>
      <xdr:rowOff>98734</xdr:rowOff>
    </xdr:to>
    <xdr:sp macro="" textlink="">
      <xdr:nvSpPr>
        <xdr:cNvPr id="88" name="楕円 87"/>
        <xdr:cNvSpPr/>
      </xdr:nvSpPr>
      <xdr:spPr>
        <a:xfrm>
          <a:off x="1968500" y="651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89861</xdr:rowOff>
    </xdr:from>
    <xdr:ext cx="534377" cy="259045"/>
    <xdr:sp macro="" textlink="">
      <xdr:nvSpPr>
        <xdr:cNvPr id="89" name="テキスト ボックス 88"/>
        <xdr:cNvSpPr txBox="1"/>
      </xdr:nvSpPr>
      <xdr:spPr>
        <a:xfrm>
          <a:off x="1752111" y="660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160550</xdr:rowOff>
    </xdr:from>
    <xdr:to>
      <xdr:col>6</xdr:col>
      <xdr:colOff>38100</xdr:colOff>
      <xdr:row>38</xdr:row>
      <xdr:rowOff>90700</xdr:rowOff>
    </xdr:to>
    <xdr:sp macro="" textlink="">
      <xdr:nvSpPr>
        <xdr:cNvPr id="90" name="楕円 89"/>
        <xdr:cNvSpPr/>
      </xdr:nvSpPr>
      <xdr:spPr>
        <a:xfrm>
          <a:off x="1079500" y="650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81827</xdr:rowOff>
    </xdr:from>
    <xdr:ext cx="534377" cy="259045"/>
    <xdr:sp macro="" textlink="">
      <xdr:nvSpPr>
        <xdr:cNvPr id="91" name="テキスト ボックス 90"/>
        <xdr:cNvSpPr txBox="1"/>
      </xdr:nvSpPr>
      <xdr:spPr>
        <a:xfrm>
          <a:off x="863111" y="6596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169335</xdr:rowOff>
    </xdr:from>
    <xdr:to>
      <xdr:col>24</xdr:col>
      <xdr:colOff>63500</xdr:colOff>
      <xdr:row>58</xdr:row>
      <xdr:rowOff>13732</xdr:rowOff>
    </xdr:to>
    <xdr:cxnSp macro="">
      <xdr:nvCxnSpPr>
        <xdr:cNvPr id="119" name="直線コネクタ 118"/>
        <xdr:cNvCxnSpPr/>
      </xdr:nvCxnSpPr>
      <xdr:spPr>
        <a:xfrm flipV="1">
          <a:off x="3797300" y="9941985"/>
          <a:ext cx="838200" cy="1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130263</xdr:rowOff>
    </xdr:from>
    <xdr:to>
      <xdr:col>19</xdr:col>
      <xdr:colOff>177800</xdr:colOff>
      <xdr:row>58</xdr:row>
      <xdr:rowOff>13732</xdr:rowOff>
    </xdr:to>
    <xdr:cxnSp macro="">
      <xdr:nvCxnSpPr>
        <xdr:cNvPr id="122" name="直線コネクタ 121"/>
        <xdr:cNvCxnSpPr/>
      </xdr:nvCxnSpPr>
      <xdr:spPr>
        <a:xfrm>
          <a:off x="2908300" y="9902913"/>
          <a:ext cx="889000" cy="5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102731</xdr:rowOff>
    </xdr:from>
    <xdr:to>
      <xdr:col>15</xdr:col>
      <xdr:colOff>50800</xdr:colOff>
      <xdr:row>57</xdr:row>
      <xdr:rowOff>130263</xdr:rowOff>
    </xdr:to>
    <xdr:cxnSp macro="">
      <xdr:nvCxnSpPr>
        <xdr:cNvPr id="125" name="直線コネクタ 124"/>
        <xdr:cNvCxnSpPr/>
      </xdr:nvCxnSpPr>
      <xdr:spPr>
        <a:xfrm>
          <a:off x="2019300" y="9875381"/>
          <a:ext cx="889000" cy="27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102731</xdr:rowOff>
    </xdr:from>
    <xdr:to>
      <xdr:col>10</xdr:col>
      <xdr:colOff>114300</xdr:colOff>
      <xdr:row>58</xdr:row>
      <xdr:rowOff>154587</xdr:rowOff>
    </xdr:to>
    <xdr:cxnSp macro="">
      <xdr:nvCxnSpPr>
        <xdr:cNvPr id="128" name="直線コネクタ 127"/>
        <xdr:cNvCxnSpPr/>
      </xdr:nvCxnSpPr>
      <xdr:spPr>
        <a:xfrm flipV="1">
          <a:off x="1130300" y="9875381"/>
          <a:ext cx="889000" cy="223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118535</xdr:rowOff>
    </xdr:from>
    <xdr:to>
      <xdr:col>24</xdr:col>
      <xdr:colOff>114300</xdr:colOff>
      <xdr:row>58</xdr:row>
      <xdr:rowOff>48685</xdr:rowOff>
    </xdr:to>
    <xdr:sp macro="" textlink="">
      <xdr:nvSpPr>
        <xdr:cNvPr id="138" name="楕円 137"/>
        <xdr:cNvSpPr/>
      </xdr:nvSpPr>
      <xdr:spPr>
        <a:xfrm>
          <a:off x="4584700" y="989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96962</xdr:rowOff>
    </xdr:from>
    <xdr:ext cx="534377" cy="259045"/>
    <xdr:sp macro="" textlink="">
      <xdr:nvSpPr>
        <xdr:cNvPr id="139" name="物件費該当値テキスト"/>
        <xdr:cNvSpPr txBox="1"/>
      </xdr:nvSpPr>
      <xdr:spPr>
        <a:xfrm>
          <a:off x="4686300" y="986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134382</xdr:rowOff>
    </xdr:from>
    <xdr:to>
      <xdr:col>20</xdr:col>
      <xdr:colOff>38100</xdr:colOff>
      <xdr:row>58</xdr:row>
      <xdr:rowOff>64532</xdr:rowOff>
    </xdr:to>
    <xdr:sp macro="" textlink="">
      <xdr:nvSpPr>
        <xdr:cNvPr id="140" name="楕円 139"/>
        <xdr:cNvSpPr/>
      </xdr:nvSpPr>
      <xdr:spPr>
        <a:xfrm>
          <a:off x="3746500" y="990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55659</xdr:rowOff>
    </xdr:from>
    <xdr:ext cx="534377" cy="259045"/>
    <xdr:sp macro="" textlink="">
      <xdr:nvSpPr>
        <xdr:cNvPr id="141" name="テキスト ボックス 140"/>
        <xdr:cNvSpPr txBox="1"/>
      </xdr:nvSpPr>
      <xdr:spPr>
        <a:xfrm>
          <a:off x="3530111" y="9999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79463</xdr:rowOff>
    </xdr:from>
    <xdr:to>
      <xdr:col>15</xdr:col>
      <xdr:colOff>101600</xdr:colOff>
      <xdr:row>58</xdr:row>
      <xdr:rowOff>9613</xdr:rowOff>
    </xdr:to>
    <xdr:sp macro="" textlink="">
      <xdr:nvSpPr>
        <xdr:cNvPr id="142" name="楕円 141"/>
        <xdr:cNvSpPr/>
      </xdr:nvSpPr>
      <xdr:spPr>
        <a:xfrm>
          <a:off x="2857500" y="985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740</xdr:rowOff>
    </xdr:from>
    <xdr:ext cx="534377" cy="259045"/>
    <xdr:sp macro="" textlink="">
      <xdr:nvSpPr>
        <xdr:cNvPr id="143" name="テキスト ボックス 142"/>
        <xdr:cNvSpPr txBox="1"/>
      </xdr:nvSpPr>
      <xdr:spPr>
        <a:xfrm>
          <a:off x="2641111" y="9944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51931</xdr:rowOff>
    </xdr:from>
    <xdr:to>
      <xdr:col>10</xdr:col>
      <xdr:colOff>165100</xdr:colOff>
      <xdr:row>57</xdr:row>
      <xdr:rowOff>153531</xdr:rowOff>
    </xdr:to>
    <xdr:sp macro="" textlink="">
      <xdr:nvSpPr>
        <xdr:cNvPr id="144" name="楕円 143"/>
        <xdr:cNvSpPr/>
      </xdr:nvSpPr>
      <xdr:spPr>
        <a:xfrm>
          <a:off x="1968500" y="982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170058</xdr:rowOff>
    </xdr:from>
    <xdr:ext cx="534377" cy="259045"/>
    <xdr:sp macro="" textlink="">
      <xdr:nvSpPr>
        <xdr:cNvPr id="145" name="テキスト ボックス 144"/>
        <xdr:cNvSpPr txBox="1"/>
      </xdr:nvSpPr>
      <xdr:spPr>
        <a:xfrm>
          <a:off x="1752111" y="959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103787</xdr:rowOff>
    </xdr:from>
    <xdr:to>
      <xdr:col>6</xdr:col>
      <xdr:colOff>38100</xdr:colOff>
      <xdr:row>59</xdr:row>
      <xdr:rowOff>33937</xdr:rowOff>
    </xdr:to>
    <xdr:sp macro="" textlink="">
      <xdr:nvSpPr>
        <xdr:cNvPr id="146" name="楕円 145"/>
        <xdr:cNvSpPr/>
      </xdr:nvSpPr>
      <xdr:spPr>
        <a:xfrm>
          <a:off x="1079500" y="1004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25064</xdr:rowOff>
    </xdr:from>
    <xdr:ext cx="534377" cy="259045"/>
    <xdr:sp macro="" textlink="">
      <xdr:nvSpPr>
        <xdr:cNvPr id="147" name="テキスト ボックス 146"/>
        <xdr:cNvSpPr txBox="1"/>
      </xdr:nvSpPr>
      <xdr:spPr>
        <a:xfrm>
          <a:off x="863111" y="1014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161737</xdr:rowOff>
    </xdr:from>
    <xdr:to>
      <xdr:col>24</xdr:col>
      <xdr:colOff>63500</xdr:colOff>
      <xdr:row>77</xdr:row>
      <xdr:rowOff>163840</xdr:rowOff>
    </xdr:to>
    <xdr:cxnSp macro="">
      <xdr:nvCxnSpPr>
        <xdr:cNvPr id="174" name="直線コネクタ 173"/>
        <xdr:cNvCxnSpPr/>
      </xdr:nvCxnSpPr>
      <xdr:spPr>
        <a:xfrm flipV="1">
          <a:off x="3797300" y="13363387"/>
          <a:ext cx="838200" cy="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163840</xdr:rowOff>
    </xdr:from>
    <xdr:to>
      <xdr:col>19</xdr:col>
      <xdr:colOff>177800</xdr:colOff>
      <xdr:row>78</xdr:row>
      <xdr:rowOff>19411</xdr:rowOff>
    </xdr:to>
    <xdr:cxnSp macro="">
      <xdr:nvCxnSpPr>
        <xdr:cNvPr id="177" name="直線コネクタ 176"/>
        <xdr:cNvCxnSpPr/>
      </xdr:nvCxnSpPr>
      <xdr:spPr>
        <a:xfrm flipV="1">
          <a:off x="2908300" y="13365490"/>
          <a:ext cx="889000" cy="2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19411</xdr:rowOff>
    </xdr:from>
    <xdr:to>
      <xdr:col>15</xdr:col>
      <xdr:colOff>50800</xdr:colOff>
      <xdr:row>78</xdr:row>
      <xdr:rowOff>23434</xdr:rowOff>
    </xdr:to>
    <xdr:cxnSp macro="">
      <xdr:nvCxnSpPr>
        <xdr:cNvPr id="180" name="直線コネクタ 179"/>
        <xdr:cNvCxnSpPr/>
      </xdr:nvCxnSpPr>
      <xdr:spPr>
        <a:xfrm flipV="1">
          <a:off x="2019300" y="13392511"/>
          <a:ext cx="8890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37333</xdr:rowOff>
    </xdr:from>
    <xdr:to>
      <xdr:col>10</xdr:col>
      <xdr:colOff>114300</xdr:colOff>
      <xdr:row>78</xdr:row>
      <xdr:rowOff>23434</xdr:rowOff>
    </xdr:to>
    <xdr:cxnSp macro="">
      <xdr:nvCxnSpPr>
        <xdr:cNvPr id="183" name="直線コネクタ 182"/>
        <xdr:cNvCxnSpPr/>
      </xdr:nvCxnSpPr>
      <xdr:spPr>
        <a:xfrm>
          <a:off x="1130300" y="13238983"/>
          <a:ext cx="889000" cy="15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7" name="テキスト ボックス 186"/>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110937</xdr:rowOff>
    </xdr:from>
    <xdr:to>
      <xdr:col>24</xdr:col>
      <xdr:colOff>114300</xdr:colOff>
      <xdr:row>78</xdr:row>
      <xdr:rowOff>41087</xdr:rowOff>
    </xdr:to>
    <xdr:sp macro="" textlink="">
      <xdr:nvSpPr>
        <xdr:cNvPr id="193" name="楕円 192"/>
        <xdr:cNvSpPr/>
      </xdr:nvSpPr>
      <xdr:spPr>
        <a:xfrm>
          <a:off x="4584700" y="13312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89364</xdr:rowOff>
    </xdr:from>
    <xdr:ext cx="469744" cy="259045"/>
    <xdr:sp macro="" textlink="">
      <xdr:nvSpPr>
        <xdr:cNvPr id="194" name="維持補修費該当値テキスト"/>
        <xdr:cNvSpPr txBox="1"/>
      </xdr:nvSpPr>
      <xdr:spPr>
        <a:xfrm>
          <a:off x="4686300" y="13291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113040</xdr:rowOff>
    </xdr:from>
    <xdr:to>
      <xdr:col>20</xdr:col>
      <xdr:colOff>38100</xdr:colOff>
      <xdr:row>78</xdr:row>
      <xdr:rowOff>43190</xdr:rowOff>
    </xdr:to>
    <xdr:sp macro="" textlink="">
      <xdr:nvSpPr>
        <xdr:cNvPr id="195" name="楕円 194"/>
        <xdr:cNvSpPr/>
      </xdr:nvSpPr>
      <xdr:spPr>
        <a:xfrm>
          <a:off x="3746500" y="1331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34317</xdr:rowOff>
    </xdr:from>
    <xdr:ext cx="469744" cy="259045"/>
    <xdr:sp macro="" textlink="">
      <xdr:nvSpPr>
        <xdr:cNvPr id="196" name="テキスト ボックス 195"/>
        <xdr:cNvSpPr txBox="1"/>
      </xdr:nvSpPr>
      <xdr:spPr>
        <a:xfrm>
          <a:off x="3562428" y="13407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140061</xdr:rowOff>
    </xdr:from>
    <xdr:to>
      <xdr:col>15</xdr:col>
      <xdr:colOff>101600</xdr:colOff>
      <xdr:row>78</xdr:row>
      <xdr:rowOff>70211</xdr:rowOff>
    </xdr:to>
    <xdr:sp macro="" textlink="">
      <xdr:nvSpPr>
        <xdr:cNvPr id="197" name="楕円 196"/>
        <xdr:cNvSpPr/>
      </xdr:nvSpPr>
      <xdr:spPr>
        <a:xfrm>
          <a:off x="2857500" y="1334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61338</xdr:rowOff>
    </xdr:from>
    <xdr:ext cx="469744" cy="259045"/>
    <xdr:sp macro="" textlink="">
      <xdr:nvSpPr>
        <xdr:cNvPr id="198" name="テキスト ボックス 197"/>
        <xdr:cNvSpPr txBox="1"/>
      </xdr:nvSpPr>
      <xdr:spPr>
        <a:xfrm>
          <a:off x="2673428" y="13434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144084</xdr:rowOff>
    </xdr:from>
    <xdr:to>
      <xdr:col>10</xdr:col>
      <xdr:colOff>165100</xdr:colOff>
      <xdr:row>78</xdr:row>
      <xdr:rowOff>74234</xdr:rowOff>
    </xdr:to>
    <xdr:sp macro="" textlink="">
      <xdr:nvSpPr>
        <xdr:cNvPr id="199" name="楕円 198"/>
        <xdr:cNvSpPr/>
      </xdr:nvSpPr>
      <xdr:spPr>
        <a:xfrm>
          <a:off x="1968500" y="1334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65361</xdr:rowOff>
    </xdr:from>
    <xdr:ext cx="469744" cy="259045"/>
    <xdr:sp macro="" textlink="">
      <xdr:nvSpPr>
        <xdr:cNvPr id="200" name="テキスト ボックス 199"/>
        <xdr:cNvSpPr txBox="1"/>
      </xdr:nvSpPr>
      <xdr:spPr>
        <a:xfrm>
          <a:off x="1784428" y="13438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157983</xdr:rowOff>
    </xdr:from>
    <xdr:to>
      <xdr:col>6</xdr:col>
      <xdr:colOff>38100</xdr:colOff>
      <xdr:row>77</xdr:row>
      <xdr:rowOff>88133</xdr:rowOff>
    </xdr:to>
    <xdr:sp macro="" textlink="">
      <xdr:nvSpPr>
        <xdr:cNvPr id="201" name="楕円 200"/>
        <xdr:cNvSpPr/>
      </xdr:nvSpPr>
      <xdr:spPr>
        <a:xfrm>
          <a:off x="1079500" y="13188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104660</xdr:rowOff>
    </xdr:from>
    <xdr:ext cx="469744" cy="259045"/>
    <xdr:sp macro="" textlink="">
      <xdr:nvSpPr>
        <xdr:cNvPr id="202" name="テキスト ボックス 201"/>
        <xdr:cNvSpPr txBox="1"/>
      </xdr:nvSpPr>
      <xdr:spPr>
        <a:xfrm>
          <a:off x="895428" y="12963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10584</xdr:rowOff>
    </xdr:from>
    <xdr:to>
      <xdr:col>24</xdr:col>
      <xdr:colOff>63500</xdr:colOff>
      <xdr:row>96</xdr:row>
      <xdr:rowOff>111909</xdr:rowOff>
    </xdr:to>
    <xdr:cxnSp macro="">
      <xdr:nvCxnSpPr>
        <xdr:cNvPr id="234" name="直線コネクタ 233"/>
        <xdr:cNvCxnSpPr/>
      </xdr:nvCxnSpPr>
      <xdr:spPr>
        <a:xfrm flipV="1">
          <a:off x="3797300" y="16469784"/>
          <a:ext cx="838200" cy="10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111909</xdr:rowOff>
    </xdr:from>
    <xdr:to>
      <xdr:col>19</xdr:col>
      <xdr:colOff>177800</xdr:colOff>
      <xdr:row>97</xdr:row>
      <xdr:rowOff>47596</xdr:rowOff>
    </xdr:to>
    <xdr:cxnSp macro="">
      <xdr:nvCxnSpPr>
        <xdr:cNvPr id="237" name="直線コネクタ 236"/>
        <xdr:cNvCxnSpPr/>
      </xdr:nvCxnSpPr>
      <xdr:spPr>
        <a:xfrm flipV="1">
          <a:off x="2908300" y="16571109"/>
          <a:ext cx="889000" cy="10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83824</xdr:rowOff>
    </xdr:from>
    <xdr:to>
      <xdr:col>15</xdr:col>
      <xdr:colOff>50800</xdr:colOff>
      <xdr:row>97</xdr:row>
      <xdr:rowOff>47596</xdr:rowOff>
    </xdr:to>
    <xdr:cxnSp macro="">
      <xdr:nvCxnSpPr>
        <xdr:cNvPr id="240" name="直線コネクタ 239"/>
        <xdr:cNvCxnSpPr/>
      </xdr:nvCxnSpPr>
      <xdr:spPr>
        <a:xfrm>
          <a:off x="2019300" y="16543024"/>
          <a:ext cx="889000" cy="135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83824</xdr:rowOff>
    </xdr:from>
    <xdr:to>
      <xdr:col>10</xdr:col>
      <xdr:colOff>114300</xdr:colOff>
      <xdr:row>98</xdr:row>
      <xdr:rowOff>23952</xdr:rowOff>
    </xdr:to>
    <xdr:cxnSp macro="">
      <xdr:nvCxnSpPr>
        <xdr:cNvPr id="243" name="直線コネクタ 242"/>
        <xdr:cNvCxnSpPr/>
      </xdr:nvCxnSpPr>
      <xdr:spPr>
        <a:xfrm flipV="1">
          <a:off x="1130300" y="16543024"/>
          <a:ext cx="889000" cy="283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131234</xdr:rowOff>
    </xdr:from>
    <xdr:to>
      <xdr:col>24</xdr:col>
      <xdr:colOff>114300</xdr:colOff>
      <xdr:row>96</xdr:row>
      <xdr:rowOff>61384</xdr:rowOff>
    </xdr:to>
    <xdr:sp macro="" textlink="">
      <xdr:nvSpPr>
        <xdr:cNvPr id="253" name="楕円 252"/>
        <xdr:cNvSpPr/>
      </xdr:nvSpPr>
      <xdr:spPr>
        <a:xfrm>
          <a:off x="4584700" y="1641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154111</xdr:rowOff>
    </xdr:from>
    <xdr:ext cx="599010" cy="259045"/>
    <xdr:sp macro="" textlink="">
      <xdr:nvSpPr>
        <xdr:cNvPr id="254" name="扶助費該当値テキスト"/>
        <xdr:cNvSpPr txBox="1"/>
      </xdr:nvSpPr>
      <xdr:spPr>
        <a:xfrm>
          <a:off x="4686300" y="16270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61109</xdr:rowOff>
    </xdr:from>
    <xdr:to>
      <xdr:col>20</xdr:col>
      <xdr:colOff>38100</xdr:colOff>
      <xdr:row>96</xdr:row>
      <xdr:rowOff>162709</xdr:rowOff>
    </xdr:to>
    <xdr:sp macro="" textlink="">
      <xdr:nvSpPr>
        <xdr:cNvPr id="255" name="楕円 254"/>
        <xdr:cNvSpPr/>
      </xdr:nvSpPr>
      <xdr:spPr>
        <a:xfrm>
          <a:off x="3746500" y="1652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7786</xdr:rowOff>
    </xdr:from>
    <xdr:ext cx="599010" cy="259045"/>
    <xdr:sp macro="" textlink="">
      <xdr:nvSpPr>
        <xdr:cNvPr id="256" name="テキスト ボックス 255"/>
        <xdr:cNvSpPr txBox="1"/>
      </xdr:nvSpPr>
      <xdr:spPr>
        <a:xfrm>
          <a:off x="3497795" y="16295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168246</xdr:rowOff>
    </xdr:from>
    <xdr:to>
      <xdr:col>15</xdr:col>
      <xdr:colOff>101600</xdr:colOff>
      <xdr:row>97</xdr:row>
      <xdr:rowOff>98396</xdr:rowOff>
    </xdr:to>
    <xdr:sp macro="" textlink="">
      <xdr:nvSpPr>
        <xdr:cNvPr id="257" name="楕円 256"/>
        <xdr:cNvSpPr/>
      </xdr:nvSpPr>
      <xdr:spPr>
        <a:xfrm>
          <a:off x="2857500" y="1662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114923</xdr:rowOff>
    </xdr:from>
    <xdr:ext cx="534377" cy="259045"/>
    <xdr:sp macro="" textlink="">
      <xdr:nvSpPr>
        <xdr:cNvPr id="258" name="テキスト ボックス 257"/>
        <xdr:cNvSpPr txBox="1"/>
      </xdr:nvSpPr>
      <xdr:spPr>
        <a:xfrm>
          <a:off x="2641111" y="1640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33024</xdr:rowOff>
    </xdr:from>
    <xdr:to>
      <xdr:col>10</xdr:col>
      <xdr:colOff>165100</xdr:colOff>
      <xdr:row>96</xdr:row>
      <xdr:rowOff>134624</xdr:rowOff>
    </xdr:to>
    <xdr:sp macro="" textlink="">
      <xdr:nvSpPr>
        <xdr:cNvPr id="259" name="楕円 258"/>
        <xdr:cNvSpPr/>
      </xdr:nvSpPr>
      <xdr:spPr>
        <a:xfrm>
          <a:off x="1968500" y="1649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151151</xdr:rowOff>
    </xdr:from>
    <xdr:ext cx="599010" cy="259045"/>
    <xdr:sp macro="" textlink="">
      <xdr:nvSpPr>
        <xdr:cNvPr id="260" name="テキスト ボックス 259"/>
        <xdr:cNvSpPr txBox="1"/>
      </xdr:nvSpPr>
      <xdr:spPr>
        <a:xfrm>
          <a:off x="1719795" y="16267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144602</xdr:rowOff>
    </xdr:from>
    <xdr:to>
      <xdr:col>6</xdr:col>
      <xdr:colOff>38100</xdr:colOff>
      <xdr:row>98</xdr:row>
      <xdr:rowOff>74752</xdr:rowOff>
    </xdr:to>
    <xdr:sp macro="" textlink="">
      <xdr:nvSpPr>
        <xdr:cNvPr id="261" name="楕円 260"/>
        <xdr:cNvSpPr/>
      </xdr:nvSpPr>
      <xdr:spPr>
        <a:xfrm>
          <a:off x="1079500" y="1677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91279</xdr:rowOff>
    </xdr:from>
    <xdr:ext cx="534377" cy="259045"/>
    <xdr:sp macro="" textlink="">
      <xdr:nvSpPr>
        <xdr:cNvPr id="262" name="テキスト ボックス 261"/>
        <xdr:cNvSpPr txBox="1"/>
      </xdr:nvSpPr>
      <xdr:spPr>
        <a:xfrm>
          <a:off x="863111" y="1655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31104</xdr:rowOff>
    </xdr:from>
    <xdr:to>
      <xdr:col>55</xdr:col>
      <xdr:colOff>0</xdr:colOff>
      <xdr:row>39</xdr:row>
      <xdr:rowOff>56947</xdr:rowOff>
    </xdr:to>
    <xdr:cxnSp macro="">
      <xdr:nvCxnSpPr>
        <xdr:cNvPr id="294" name="直線コネクタ 293"/>
        <xdr:cNvCxnSpPr/>
      </xdr:nvCxnSpPr>
      <xdr:spPr>
        <a:xfrm>
          <a:off x="9639300" y="6717654"/>
          <a:ext cx="838200" cy="25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18553</xdr:rowOff>
    </xdr:from>
    <xdr:to>
      <xdr:col>50</xdr:col>
      <xdr:colOff>114300</xdr:colOff>
      <xdr:row>39</xdr:row>
      <xdr:rowOff>31104</xdr:rowOff>
    </xdr:to>
    <xdr:cxnSp macro="">
      <xdr:nvCxnSpPr>
        <xdr:cNvPr id="297" name="直線コネクタ 296"/>
        <xdr:cNvCxnSpPr/>
      </xdr:nvCxnSpPr>
      <xdr:spPr>
        <a:xfrm>
          <a:off x="8750300" y="6705103"/>
          <a:ext cx="889000" cy="12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18553</xdr:rowOff>
    </xdr:from>
    <xdr:to>
      <xdr:col>45</xdr:col>
      <xdr:colOff>177800</xdr:colOff>
      <xdr:row>39</xdr:row>
      <xdr:rowOff>38180</xdr:rowOff>
    </xdr:to>
    <xdr:cxnSp macro="">
      <xdr:nvCxnSpPr>
        <xdr:cNvPr id="300" name="直線コネクタ 299"/>
        <xdr:cNvCxnSpPr/>
      </xdr:nvCxnSpPr>
      <xdr:spPr>
        <a:xfrm flipV="1">
          <a:off x="7861300" y="6705103"/>
          <a:ext cx="889000" cy="1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143423</xdr:rowOff>
    </xdr:from>
    <xdr:to>
      <xdr:col>41</xdr:col>
      <xdr:colOff>50800</xdr:colOff>
      <xdr:row>39</xdr:row>
      <xdr:rowOff>38180</xdr:rowOff>
    </xdr:to>
    <xdr:cxnSp macro="">
      <xdr:nvCxnSpPr>
        <xdr:cNvPr id="303" name="直線コネクタ 302"/>
        <xdr:cNvCxnSpPr/>
      </xdr:nvCxnSpPr>
      <xdr:spPr>
        <a:xfrm>
          <a:off x="6972300" y="5629823"/>
          <a:ext cx="889000" cy="1094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6147</xdr:rowOff>
    </xdr:from>
    <xdr:to>
      <xdr:col>55</xdr:col>
      <xdr:colOff>50800</xdr:colOff>
      <xdr:row>39</xdr:row>
      <xdr:rowOff>107747</xdr:rowOff>
    </xdr:to>
    <xdr:sp macro="" textlink="">
      <xdr:nvSpPr>
        <xdr:cNvPr id="313" name="楕円 312"/>
        <xdr:cNvSpPr/>
      </xdr:nvSpPr>
      <xdr:spPr>
        <a:xfrm>
          <a:off x="10426700" y="669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92524</xdr:rowOff>
    </xdr:from>
    <xdr:ext cx="534377" cy="259045"/>
    <xdr:sp macro="" textlink="">
      <xdr:nvSpPr>
        <xdr:cNvPr id="314" name="補助費等該当値テキスト"/>
        <xdr:cNvSpPr txBox="1"/>
      </xdr:nvSpPr>
      <xdr:spPr>
        <a:xfrm>
          <a:off x="10528300" y="6607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151754</xdr:rowOff>
    </xdr:from>
    <xdr:to>
      <xdr:col>50</xdr:col>
      <xdr:colOff>165100</xdr:colOff>
      <xdr:row>39</xdr:row>
      <xdr:rowOff>81904</xdr:rowOff>
    </xdr:to>
    <xdr:sp macro="" textlink="">
      <xdr:nvSpPr>
        <xdr:cNvPr id="315" name="楕円 314"/>
        <xdr:cNvSpPr/>
      </xdr:nvSpPr>
      <xdr:spPr>
        <a:xfrm>
          <a:off x="9588500" y="666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73031</xdr:rowOff>
    </xdr:from>
    <xdr:ext cx="534377" cy="259045"/>
    <xdr:sp macro="" textlink="">
      <xdr:nvSpPr>
        <xdr:cNvPr id="316" name="テキスト ボックス 315"/>
        <xdr:cNvSpPr txBox="1"/>
      </xdr:nvSpPr>
      <xdr:spPr>
        <a:xfrm>
          <a:off x="9372111" y="675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139203</xdr:rowOff>
    </xdr:from>
    <xdr:to>
      <xdr:col>46</xdr:col>
      <xdr:colOff>38100</xdr:colOff>
      <xdr:row>39</xdr:row>
      <xdr:rowOff>69353</xdr:rowOff>
    </xdr:to>
    <xdr:sp macro="" textlink="">
      <xdr:nvSpPr>
        <xdr:cNvPr id="317" name="楕円 316"/>
        <xdr:cNvSpPr/>
      </xdr:nvSpPr>
      <xdr:spPr>
        <a:xfrm>
          <a:off x="8699500" y="665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60480</xdr:rowOff>
    </xdr:from>
    <xdr:ext cx="534377" cy="259045"/>
    <xdr:sp macro="" textlink="">
      <xdr:nvSpPr>
        <xdr:cNvPr id="318" name="テキスト ボックス 317"/>
        <xdr:cNvSpPr txBox="1"/>
      </xdr:nvSpPr>
      <xdr:spPr>
        <a:xfrm>
          <a:off x="8483111" y="674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158830</xdr:rowOff>
    </xdr:from>
    <xdr:to>
      <xdr:col>41</xdr:col>
      <xdr:colOff>101600</xdr:colOff>
      <xdr:row>39</xdr:row>
      <xdr:rowOff>88980</xdr:rowOff>
    </xdr:to>
    <xdr:sp macro="" textlink="">
      <xdr:nvSpPr>
        <xdr:cNvPr id="319" name="楕円 318"/>
        <xdr:cNvSpPr/>
      </xdr:nvSpPr>
      <xdr:spPr>
        <a:xfrm>
          <a:off x="7810500" y="667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80107</xdr:rowOff>
    </xdr:from>
    <xdr:ext cx="534377" cy="259045"/>
    <xdr:sp macro="" textlink="">
      <xdr:nvSpPr>
        <xdr:cNvPr id="320" name="テキスト ボックス 319"/>
        <xdr:cNvSpPr txBox="1"/>
      </xdr:nvSpPr>
      <xdr:spPr>
        <a:xfrm>
          <a:off x="7594111" y="6766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92623</xdr:rowOff>
    </xdr:from>
    <xdr:to>
      <xdr:col>36</xdr:col>
      <xdr:colOff>165100</xdr:colOff>
      <xdr:row>33</xdr:row>
      <xdr:rowOff>22773</xdr:rowOff>
    </xdr:to>
    <xdr:sp macro="" textlink="">
      <xdr:nvSpPr>
        <xdr:cNvPr id="321" name="楕円 320"/>
        <xdr:cNvSpPr/>
      </xdr:nvSpPr>
      <xdr:spPr>
        <a:xfrm>
          <a:off x="6921500" y="557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13900</xdr:rowOff>
    </xdr:from>
    <xdr:ext cx="599010" cy="259045"/>
    <xdr:sp macro="" textlink="">
      <xdr:nvSpPr>
        <xdr:cNvPr id="322" name="テキスト ボックス 321"/>
        <xdr:cNvSpPr txBox="1"/>
      </xdr:nvSpPr>
      <xdr:spPr>
        <a:xfrm>
          <a:off x="6672795" y="567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94226</xdr:rowOff>
    </xdr:from>
    <xdr:to>
      <xdr:col>55</xdr:col>
      <xdr:colOff>0</xdr:colOff>
      <xdr:row>57</xdr:row>
      <xdr:rowOff>100564</xdr:rowOff>
    </xdr:to>
    <xdr:cxnSp macro="">
      <xdr:nvCxnSpPr>
        <xdr:cNvPr id="347" name="直線コネクタ 346"/>
        <xdr:cNvCxnSpPr/>
      </xdr:nvCxnSpPr>
      <xdr:spPr>
        <a:xfrm>
          <a:off x="9639300" y="9866876"/>
          <a:ext cx="838200" cy="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167841</xdr:rowOff>
    </xdr:from>
    <xdr:to>
      <xdr:col>50</xdr:col>
      <xdr:colOff>114300</xdr:colOff>
      <xdr:row>57</xdr:row>
      <xdr:rowOff>94226</xdr:rowOff>
    </xdr:to>
    <xdr:cxnSp macro="">
      <xdr:nvCxnSpPr>
        <xdr:cNvPr id="350" name="直線コネクタ 349"/>
        <xdr:cNvCxnSpPr/>
      </xdr:nvCxnSpPr>
      <xdr:spPr>
        <a:xfrm>
          <a:off x="8750300" y="9597591"/>
          <a:ext cx="889000" cy="269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167841</xdr:rowOff>
    </xdr:from>
    <xdr:to>
      <xdr:col>45</xdr:col>
      <xdr:colOff>177800</xdr:colOff>
      <xdr:row>57</xdr:row>
      <xdr:rowOff>28389</xdr:rowOff>
    </xdr:to>
    <xdr:cxnSp macro="">
      <xdr:nvCxnSpPr>
        <xdr:cNvPr id="353" name="直線コネクタ 352"/>
        <xdr:cNvCxnSpPr/>
      </xdr:nvCxnSpPr>
      <xdr:spPr>
        <a:xfrm flipV="1">
          <a:off x="7861300" y="9597591"/>
          <a:ext cx="889000" cy="20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5" name="テキスト ボックス 354"/>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122710</xdr:rowOff>
    </xdr:from>
    <xdr:to>
      <xdr:col>41</xdr:col>
      <xdr:colOff>50800</xdr:colOff>
      <xdr:row>57</xdr:row>
      <xdr:rowOff>28389</xdr:rowOff>
    </xdr:to>
    <xdr:cxnSp macro="">
      <xdr:nvCxnSpPr>
        <xdr:cNvPr id="356" name="直線コネクタ 355"/>
        <xdr:cNvCxnSpPr/>
      </xdr:nvCxnSpPr>
      <xdr:spPr>
        <a:xfrm>
          <a:off x="6972300" y="9723910"/>
          <a:ext cx="889000" cy="77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49764</xdr:rowOff>
    </xdr:from>
    <xdr:to>
      <xdr:col>55</xdr:col>
      <xdr:colOff>50800</xdr:colOff>
      <xdr:row>57</xdr:row>
      <xdr:rowOff>151364</xdr:rowOff>
    </xdr:to>
    <xdr:sp macro="" textlink="">
      <xdr:nvSpPr>
        <xdr:cNvPr id="366" name="楕円 365"/>
        <xdr:cNvSpPr/>
      </xdr:nvSpPr>
      <xdr:spPr>
        <a:xfrm>
          <a:off x="10426700" y="982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136141</xdr:rowOff>
    </xdr:from>
    <xdr:ext cx="534377" cy="259045"/>
    <xdr:sp macro="" textlink="">
      <xdr:nvSpPr>
        <xdr:cNvPr id="367" name="普通建設事業費該当値テキスト"/>
        <xdr:cNvSpPr txBox="1"/>
      </xdr:nvSpPr>
      <xdr:spPr>
        <a:xfrm>
          <a:off x="10528300" y="9737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43426</xdr:rowOff>
    </xdr:from>
    <xdr:to>
      <xdr:col>50</xdr:col>
      <xdr:colOff>165100</xdr:colOff>
      <xdr:row>57</xdr:row>
      <xdr:rowOff>145026</xdr:rowOff>
    </xdr:to>
    <xdr:sp macro="" textlink="">
      <xdr:nvSpPr>
        <xdr:cNvPr id="368" name="楕円 367"/>
        <xdr:cNvSpPr/>
      </xdr:nvSpPr>
      <xdr:spPr>
        <a:xfrm>
          <a:off x="9588500" y="981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136153</xdr:rowOff>
    </xdr:from>
    <xdr:ext cx="534377" cy="259045"/>
    <xdr:sp macro="" textlink="">
      <xdr:nvSpPr>
        <xdr:cNvPr id="369" name="テキスト ボックス 368"/>
        <xdr:cNvSpPr txBox="1"/>
      </xdr:nvSpPr>
      <xdr:spPr>
        <a:xfrm>
          <a:off x="9372111" y="990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117041</xdr:rowOff>
    </xdr:from>
    <xdr:to>
      <xdr:col>46</xdr:col>
      <xdr:colOff>38100</xdr:colOff>
      <xdr:row>56</xdr:row>
      <xdr:rowOff>47191</xdr:rowOff>
    </xdr:to>
    <xdr:sp macro="" textlink="">
      <xdr:nvSpPr>
        <xdr:cNvPr id="370" name="楕円 369"/>
        <xdr:cNvSpPr/>
      </xdr:nvSpPr>
      <xdr:spPr>
        <a:xfrm>
          <a:off x="8699500" y="954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63718</xdr:rowOff>
    </xdr:from>
    <xdr:ext cx="534377" cy="259045"/>
    <xdr:sp macro="" textlink="">
      <xdr:nvSpPr>
        <xdr:cNvPr id="371" name="テキスト ボックス 370"/>
        <xdr:cNvSpPr txBox="1"/>
      </xdr:nvSpPr>
      <xdr:spPr>
        <a:xfrm>
          <a:off x="8483111" y="9322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149039</xdr:rowOff>
    </xdr:from>
    <xdr:to>
      <xdr:col>41</xdr:col>
      <xdr:colOff>101600</xdr:colOff>
      <xdr:row>57</xdr:row>
      <xdr:rowOff>79189</xdr:rowOff>
    </xdr:to>
    <xdr:sp macro="" textlink="">
      <xdr:nvSpPr>
        <xdr:cNvPr id="372" name="楕円 371"/>
        <xdr:cNvSpPr/>
      </xdr:nvSpPr>
      <xdr:spPr>
        <a:xfrm>
          <a:off x="7810500" y="97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70316</xdr:rowOff>
    </xdr:from>
    <xdr:ext cx="534377" cy="259045"/>
    <xdr:sp macro="" textlink="">
      <xdr:nvSpPr>
        <xdr:cNvPr id="373" name="テキスト ボックス 372"/>
        <xdr:cNvSpPr txBox="1"/>
      </xdr:nvSpPr>
      <xdr:spPr>
        <a:xfrm>
          <a:off x="7594111" y="9842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71910</xdr:rowOff>
    </xdr:from>
    <xdr:to>
      <xdr:col>36</xdr:col>
      <xdr:colOff>165100</xdr:colOff>
      <xdr:row>57</xdr:row>
      <xdr:rowOff>2060</xdr:rowOff>
    </xdr:to>
    <xdr:sp macro="" textlink="">
      <xdr:nvSpPr>
        <xdr:cNvPr id="374" name="楕円 373"/>
        <xdr:cNvSpPr/>
      </xdr:nvSpPr>
      <xdr:spPr>
        <a:xfrm>
          <a:off x="6921500" y="967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164637</xdr:rowOff>
    </xdr:from>
    <xdr:ext cx="534377" cy="259045"/>
    <xdr:sp macro="" textlink="">
      <xdr:nvSpPr>
        <xdr:cNvPr id="375" name="テキスト ボックス 374"/>
        <xdr:cNvSpPr txBox="1"/>
      </xdr:nvSpPr>
      <xdr:spPr>
        <a:xfrm>
          <a:off x="6705111" y="976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122269</xdr:rowOff>
    </xdr:from>
    <xdr:to>
      <xdr:col>55</xdr:col>
      <xdr:colOff>0</xdr:colOff>
      <xdr:row>79</xdr:row>
      <xdr:rowOff>445</xdr:rowOff>
    </xdr:to>
    <xdr:cxnSp macro="">
      <xdr:nvCxnSpPr>
        <xdr:cNvPr id="404" name="直線コネクタ 403"/>
        <xdr:cNvCxnSpPr/>
      </xdr:nvCxnSpPr>
      <xdr:spPr>
        <a:xfrm>
          <a:off x="9639300" y="13495369"/>
          <a:ext cx="838200" cy="4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154045</xdr:rowOff>
    </xdr:from>
    <xdr:to>
      <xdr:col>50</xdr:col>
      <xdr:colOff>114300</xdr:colOff>
      <xdr:row>78</xdr:row>
      <xdr:rowOff>122269</xdr:rowOff>
    </xdr:to>
    <xdr:cxnSp macro="">
      <xdr:nvCxnSpPr>
        <xdr:cNvPr id="407" name="直線コネクタ 406"/>
        <xdr:cNvCxnSpPr/>
      </xdr:nvCxnSpPr>
      <xdr:spPr>
        <a:xfrm>
          <a:off x="8750300" y="13355695"/>
          <a:ext cx="889000" cy="139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154045</xdr:rowOff>
    </xdr:from>
    <xdr:to>
      <xdr:col>45</xdr:col>
      <xdr:colOff>177800</xdr:colOff>
      <xdr:row>79</xdr:row>
      <xdr:rowOff>9950</xdr:rowOff>
    </xdr:to>
    <xdr:cxnSp macro="">
      <xdr:nvCxnSpPr>
        <xdr:cNvPr id="410" name="直線コネクタ 409"/>
        <xdr:cNvCxnSpPr/>
      </xdr:nvCxnSpPr>
      <xdr:spPr>
        <a:xfrm flipV="1">
          <a:off x="7861300" y="13355695"/>
          <a:ext cx="889000" cy="198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63898</xdr:rowOff>
    </xdr:from>
    <xdr:ext cx="534377" cy="259045"/>
    <xdr:sp macro="" textlink="">
      <xdr:nvSpPr>
        <xdr:cNvPr id="412" name="テキスト ボックス 411"/>
        <xdr:cNvSpPr txBox="1"/>
      </xdr:nvSpPr>
      <xdr:spPr>
        <a:xfrm>
          <a:off x="8483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14142</xdr:rowOff>
    </xdr:from>
    <xdr:to>
      <xdr:col>41</xdr:col>
      <xdr:colOff>50800</xdr:colOff>
      <xdr:row>79</xdr:row>
      <xdr:rowOff>9950</xdr:rowOff>
    </xdr:to>
    <xdr:cxnSp macro="">
      <xdr:nvCxnSpPr>
        <xdr:cNvPr id="413" name="直線コネクタ 412"/>
        <xdr:cNvCxnSpPr/>
      </xdr:nvCxnSpPr>
      <xdr:spPr>
        <a:xfrm>
          <a:off x="6972300" y="13387242"/>
          <a:ext cx="889000" cy="167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121095</xdr:rowOff>
    </xdr:from>
    <xdr:to>
      <xdr:col>55</xdr:col>
      <xdr:colOff>50800</xdr:colOff>
      <xdr:row>79</xdr:row>
      <xdr:rowOff>51245</xdr:rowOff>
    </xdr:to>
    <xdr:sp macro="" textlink="">
      <xdr:nvSpPr>
        <xdr:cNvPr id="423" name="楕円 422"/>
        <xdr:cNvSpPr/>
      </xdr:nvSpPr>
      <xdr:spPr>
        <a:xfrm>
          <a:off x="10426700" y="1349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36022</xdr:rowOff>
    </xdr:from>
    <xdr:ext cx="469744" cy="259045"/>
    <xdr:sp macro="" textlink="">
      <xdr:nvSpPr>
        <xdr:cNvPr id="424" name="普通建設事業費 （ うち新規整備　）該当値テキスト"/>
        <xdr:cNvSpPr txBox="1"/>
      </xdr:nvSpPr>
      <xdr:spPr>
        <a:xfrm>
          <a:off x="10528300" y="1340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71469</xdr:rowOff>
    </xdr:from>
    <xdr:to>
      <xdr:col>50</xdr:col>
      <xdr:colOff>165100</xdr:colOff>
      <xdr:row>79</xdr:row>
      <xdr:rowOff>1619</xdr:rowOff>
    </xdr:to>
    <xdr:sp macro="" textlink="">
      <xdr:nvSpPr>
        <xdr:cNvPr id="425" name="楕円 424"/>
        <xdr:cNvSpPr/>
      </xdr:nvSpPr>
      <xdr:spPr>
        <a:xfrm>
          <a:off x="9588500" y="1344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164196</xdr:rowOff>
    </xdr:from>
    <xdr:ext cx="469744" cy="259045"/>
    <xdr:sp macro="" textlink="">
      <xdr:nvSpPr>
        <xdr:cNvPr id="426" name="テキスト ボックス 425"/>
        <xdr:cNvSpPr txBox="1"/>
      </xdr:nvSpPr>
      <xdr:spPr>
        <a:xfrm>
          <a:off x="9404428" y="13537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103245</xdr:rowOff>
    </xdr:from>
    <xdr:to>
      <xdr:col>46</xdr:col>
      <xdr:colOff>38100</xdr:colOff>
      <xdr:row>78</xdr:row>
      <xdr:rowOff>33395</xdr:rowOff>
    </xdr:to>
    <xdr:sp macro="" textlink="">
      <xdr:nvSpPr>
        <xdr:cNvPr id="427" name="楕円 426"/>
        <xdr:cNvSpPr/>
      </xdr:nvSpPr>
      <xdr:spPr>
        <a:xfrm>
          <a:off x="8699500" y="1330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49922</xdr:rowOff>
    </xdr:from>
    <xdr:ext cx="534377" cy="259045"/>
    <xdr:sp macro="" textlink="">
      <xdr:nvSpPr>
        <xdr:cNvPr id="428" name="テキスト ボックス 427"/>
        <xdr:cNvSpPr txBox="1"/>
      </xdr:nvSpPr>
      <xdr:spPr>
        <a:xfrm>
          <a:off x="8483111" y="13080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130600</xdr:rowOff>
    </xdr:from>
    <xdr:to>
      <xdr:col>41</xdr:col>
      <xdr:colOff>101600</xdr:colOff>
      <xdr:row>79</xdr:row>
      <xdr:rowOff>60750</xdr:rowOff>
    </xdr:to>
    <xdr:sp macro="" textlink="">
      <xdr:nvSpPr>
        <xdr:cNvPr id="429" name="楕円 428"/>
        <xdr:cNvSpPr/>
      </xdr:nvSpPr>
      <xdr:spPr>
        <a:xfrm>
          <a:off x="7810500" y="1350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51877</xdr:rowOff>
    </xdr:from>
    <xdr:ext cx="469744" cy="259045"/>
    <xdr:sp macro="" textlink="">
      <xdr:nvSpPr>
        <xdr:cNvPr id="430" name="テキスト ボックス 429"/>
        <xdr:cNvSpPr txBox="1"/>
      </xdr:nvSpPr>
      <xdr:spPr>
        <a:xfrm>
          <a:off x="7626428" y="135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134792</xdr:rowOff>
    </xdr:from>
    <xdr:to>
      <xdr:col>36</xdr:col>
      <xdr:colOff>165100</xdr:colOff>
      <xdr:row>78</xdr:row>
      <xdr:rowOff>64942</xdr:rowOff>
    </xdr:to>
    <xdr:sp macro="" textlink="">
      <xdr:nvSpPr>
        <xdr:cNvPr id="431" name="楕円 430"/>
        <xdr:cNvSpPr/>
      </xdr:nvSpPr>
      <xdr:spPr>
        <a:xfrm>
          <a:off x="6921500" y="1333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56069</xdr:rowOff>
    </xdr:from>
    <xdr:ext cx="534377" cy="259045"/>
    <xdr:sp macro="" textlink="">
      <xdr:nvSpPr>
        <xdr:cNvPr id="432" name="テキスト ボックス 431"/>
        <xdr:cNvSpPr txBox="1"/>
      </xdr:nvSpPr>
      <xdr:spPr>
        <a:xfrm>
          <a:off x="6705111" y="1342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129603</xdr:rowOff>
    </xdr:from>
    <xdr:to>
      <xdr:col>55</xdr:col>
      <xdr:colOff>0</xdr:colOff>
      <xdr:row>98</xdr:row>
      <xdr:rowOff>130670</xdr:rowOff>
    </xdr:to>
    <xdr:cxnSp macro="">
      <xdr:nvCxnSpPr>
        <xdr:cNvPr id="461" name="直線コネクタ 460"/>
        <xdr:cNvCxnSpPr/>
      </xdr:nvCxnSpPr>
      <xdr:spPr>
        <a:xfrm flipV="1">
          <a:off x="9639300" y="16931703"/>
          <a:ext cx="838200"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12347</xdr:rowOff>
    </xdr:from>
    <xdr:to>
      <xdr:col>50</xdr:col>
      <xdr:colOff>114300</xdr:colOff>
      <xdr:row>98</xdr:row>
      <xdr:rowOff>130670</xdr:rowOff>
    </xdr:to>
    <xdr:cxnSp macro="">
      <xdr:nvCxnSpPr>
        <xdr:cNvPr id="464" name="直線コネクタ 463"/>
        <xdr:cNvCxnSpPr/>
      </xdr:nvCxnSpPr>
      <xdr:spPr>
        <a:xfrm>
          <a:off x="8750300" y="16642997"/>
          <a:ext cx="889000" cy="289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12347</xdr:rowOff>
    </xdr:from>
    <xdr:to>
      <xdr:col>45</xdr:col>
      <xdr:colOff>177800</xdr:colOff>
      <xdr:row>98</xdr:row>
      <xdr:rowOff>46324</xdr:rowOff>
    </xdr:to>
    <xdr:cxnSp macro="">
      <xdr:nvCxnSpPr>
        <xdr:cNvPr id="467" name="直線コネクタ 466"/>
        <xdr:cNvCxnSpPr/>
      </xdr:nvCxnSpPr>
      <xdr:spPr>
        <a:xfrm flipV="1">
          <a:off x="7861300" y="16642997"/>
          <a:ext cx="889000" cy="205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60713</xdr:rowOff>
    </xdr:from>
    <xdr:ext cx="534377" cy="259045"/>
    <xdr:sp macro="" textlink="">
      <xdr:nvSpPr>
        <xdr:cNvPr id="469" name="テキスト ボックス 468"/>
        <xdr:cNvSpPr txBox="1"/>
      </xdr:nvSpPr>
      <xdr:spPr>
        <a:xfrm>
          <a:off x="8483111" y="1686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46324</xdr:rowOff>
    </xdr:from>
    <xdr:to>
      <xdr:col>41</xdr:col>
      <xdr:colOff>50800</xdr:colOff>
      <xdr:row>98</xdr:row>
      <xdr:rowOff>101974</xdr:rowOff>
    </xdr:to>
    <xdr:cxnSp macro="">
      <xdr:nvCxnSpPr>
        <xdr:cNvPr id="470" name="直線コネクタ 469"/>
        <xdr:cNvCxnSpPr/>
      </xdr:nvCxnSpPr>
      <xdr:spPr>
        <a:xfrm flipV="1">
          <a:off x="6972300" y="16848424"/>
          <a:ext cx="889000" cy="55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78803</xdr:rowOff>
    </xdr:from>
    <xdr:to>
      <xdr:col>55</xdr:col>
      <xdr:colOff>50800</xdr:colOff>
      <xdr:row>99</xdr:row>
      <xdr:rowOff>8953</xdr:rowOff>
    </xdr:to>
    <xdr:sp macro="" textlink="">
      <xdr:nvSpPr>
        <xdr:cNvPr id="480" name="楕円 479"/>
        <xdr:cNvSpPr/>
      </xdr:nvSpPr>
      <xdr:spPr>
        <a:xfrm>
          <a:off x="10426700" y="1688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165180</xdr:rowOff>
    </xdr:from>
    <xdr:ext cx="534377" cy="259045"/>
    <xdr:sp macro="" textlink="">
      <xdr:nvSpPr>
        <xdr:cNvPr id="481" name="普通建設事業費 （ うち更新整備　）該当値テキスト"/>
        <xdr:cNvSpPr txBox="1"/>
      </xdr:nvSpPr>
      <xdr:spPr>
        <a:xfrm>
          <a:off x="10528300" y="16795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79870</xdr:rowOff>
    </xdr:from>
    <xdr:to>
      <xdr:col>50</xdr:col>
      <xdr:colOff>165100</xdr:colOff>
      <xdr:row>99</xdr:row>
      <xdr:rowOff>10020</xdr:rowOff>
    </xdr:to>
    <xdr:sp macro="" textlink="">
      <xdr:nvSpPr>
        <xdr:cNvPr id="482" name="楕円 481"/>
        <xdr:cNvSpPr/>
      </xdr:nvSpPr>
      <xdr:spPr>
        <a:xfrm>
          <a:off x="9588500" y="168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1147</xdr:rowOff>
    </xdr:from>
    <xdr:ext cx="534377" cy="259045"/>
    <xdr:sp macro="" textlink="">
      <xdr:nvSpPr>
        <xdr:cNvPr id="483" name="テキスト ボックス 482"/>
        <xdr:cNvSpPr txBox="1"/>
      </xdr:nvSpPr>
      <xdr:spPr>
        <a:xfrm>
          <a:off x="9372111" y="1697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132997</xdr:rowOff>
    </xdr:from>
    <xdr:to>
      <xdr:col>46</xdr:col>
      <xdr:colOff>38100</xdr:colOff>
      <xdr:row>97</xdr:row>
      <xdr:rowOff>63147</xdr:rowOff>
    </xdr:to>
    <xdr:sp macro="" textlink="">
      <xdr:nvSpPr>
        <xdr:cNvPr id="484" name="楕円 483"/>
        <xdr:cNvSpPr/>
      </xdr:nvSpPr>
      <xdr:spPr>
        <a:xfrm>
          <a:off x="8699500" y="16592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79674</xdr:rowOff>
    </xdr:from>
    <xdr:ext cx="534377" cy="259045"/>
    <xdr:sp macro="" textlink="">
      <xdr:nvSpPr>
        <xdr:cNvPr id="485" name="テキスト ボックス 484"/>
        <xdr:cNvSpPr txBox="1"/>
      </xdr:nvSpPr>
      <xdr:spPr>
        <a:xfrm>
          <a:off x="8483111" y="16367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166974</xdr:rowOff>
    </xdr:from>
    <xdr:to>
      <xdr:col>41</xdr:col>
      <xdr:colOff>101600</xdr:colOff>
      <xdr:row>98</xdr:row>
      <xdr:rowOff>97124</xdr:rowOff>
    </xdr:to>
    <xdr:sp macro="" textlink="">
      <xdr:nvSpPr>
        <xdr:cNvPr id="486" name="楕円 485"/>
        <xdr:cNvSpPr/>
      </xdr:nvSpPr>
      <xdr:spPr>
        <a:xfrm>
          <a:off x="7810500" y="16797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88251</xdr:rowOff>
    </xdr:from>
    <xdr:ext cx="534377" cy="259045"/>
    <xdr:sp macro="" textlink="">
      <xdr:nvSpPr>
        <xdr:cNvPr id="487" name="テキスト ボックス 486"/>
        <xdr:cNvSpPr txBox="1"/>
      </xdr:nvSpPr>
      <xdr:spPr>
        <a:xfrm>
          <a:off x="7594111" y="16890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51174</xdr:rowOff>
    </xdr:from>
    <xdr:to>
      <xdr:col>36</xdr:col>
      <xdr:colOff>165100</xdr:colOff>
      <xdr:row>98</xdr:row>
      <xdr:rowOff>152774</xdr:rowOff>
    </xdr:to>
    <xdr:sp macro="" textlink="">
      <xdr:nvSpPr>
        <xdr:cNvPr id="488" name="楕円 487"/>
        <xdr:cNvSpPr/>
      </xdr:nvSpPr>
      <xdr:spPr>
        <a:xfrm>
          <a:off x="6921500" y="1685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143901</xdr:rowOff>
    </xdr:from>
    <xdr:ext cx="534377" cy="259045"/>
    <xdr:sp macro="" textlink="">
      <xdr:nvSpPr>
        <xdr:cNvPr id="489" name="テキスト ボックス 488"/>
        <xdr:cNvSpPr txBox="1"/>
      </xdr:nvSpPr>
      <xdr:spPr>
        <a:xfrm>
          <a:off x="6705111" y="16946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60782</xdr:rowOff>
    </xdr:from>
    <xdr:to>
      <xdr:col>85</xdr:col>
      <xdr:colOff>127000</xdr:colOff>
      <xdr:row>77</xdr:row>
      <xdr:rowOff>63373</xdr:rowOff>
    </xdr:to>
    <xdr:cxnSp macro="">
      <xdr:nvCxnSpPr>
        <xdr:cNvPr id="622" name="直線コネクタ 621"/>
        <xdr:cNvCxnSpPr/>
      </xdr:nvCxnSpPr>
      <xdr:spPr>
        <a:xfrm flipV="1">
          <a:off x="15481300" y="13262432"/>
          <a:ext cx="83820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63373</xdr:rowOff>
    </xdr:from>
    <xdr:to>
      <xdr:col>81</xdr:col>
      <xdr:colOff>50800</xdr:colOff>
      <xdr:row>77</xdr:row>
      <xdr:rowOff>88240</xdr:rowOff>
    </xdr:to>
    <xdr:cxnSp macro="">
      <xdr:nvCxnSpPr>
        <xdr:cNvPr id="625" name="直線コネクタ 624"/>
        <xdr:cNvCxnSpPr/>
      </xdr:nvCxnSpPr>
      <xdr:spPr>
        <a:xfrm flipV="1">
          <a:off x="14592300" y="13265023"/>
          <a:ext cx="889000" cy="24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83858</xdr:rowOff>
    </xdr:from>
    <xdr:to>
      <xdr:col>76</xdr:col>
      <xdr:colOff>114300</xdr:colOff>
      <xdr:row>77</xdr:row>
      <xdr:rowOff>88240</xdr:rowOff>
    </xdr:to>
    <xdr:cxnSp macro="">
      <xdr:nvCxnSpPr>
        <xdr:cNvPr id="628" name="直線コネクタ 627"/>
        <xdr:cNvCxnSpPr/>
      </xdr:nvCxnSpPr>
      <xdr:spPr>
        <a:xfrm>
          <a:off x="13703300" y="13285508"/>
          <a:ext cx="889000" cy="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83858</xdr:rowOff>
    </xdr:from>
    <xdr:to>
      <xdr:col>71</xdr:col>
      <xdr:colOff>177800</xdr:colOff>
      <xdr:row>77</xdr:row>
      <xdr:rowOff>97459</xdr:rowOff>
    </xdr:to>
    <xdr:cxnSp macro="">
      <xdr:nvCxnSpPr>
        <xdr:cNvPr id="631" name="直線コネクタ 630"/>
        <xdr:cNvCxnSpPr/>
      </xdr:nvCxnSpPr>
      <xdr:spPr>
        <a:xfrm flipV="1">
          <a:off x="12814300" y="13285508"/>
          <a:ext cx="889000" cy="13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9982</xdr:rowOff>
    </xdr:from>
    <xdr:to>
      <xdr:col>85</xdr:col>
      <xdr:colOff>177800</xdr:colOff>
      <xdr:row>77</xdr:row>
      <xdr:rowOff>111582</xdr:rowOff>
    </xdr:to>
    <xdr:sp macro="" textlink="">
      <xdr:nvSpPr>
        <xdr:cNvPr id="641" name="楕円 640"/>
        <xdr:cNvSpPr/>
      </xdr:nvSpPr>
      <xdr:spPr>
        <a:xfrm>
          <a:off x="16268700" y="1321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159859</xdr:rowOff>
    </xdr:from>
    <xdr:ext cx="534377" cy="259045"/>
    <xdr:sp macro="" textlink="">
      <xdr:nvSpPr>
        <xdr:cNvPr id="642" name="公債費該当値テキスト"/>
        <xdr:cNvSpPr txBox="1"/>
      </xdr:nvSpPr>
      <xdr:spPr>
        <a:xfrm>
          <a:off x="16370300" y="1319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12573</xdr:rowOff>
    </xdr:from>
    <xdr:to>
      <xdr:col>81</xdr:col>
      <xdr:colOff>101600</xdr:colOff>
      <xdr:row>77</xdr:row>
      <xdr:rowOff>114173</xdr:rowOff>
    </xdr:to>
    <xdr:sp macro="" textlink="">
      <xdr:nvSpPr>
        <xdr:cNvPr id="643" name="楕円 642"/>
        <xdr:cNvSpPr/>
      </xdr:nvSpPr>
      <xdr:spPr>
        <a:xfrm>
          <a:off x="15430500" y="1321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105300</xdr:rowOff>
    </xdr:from>
    <xdr:ext cx="534377" cy="259045"/>
    <xdr:sp macro="" textlink="">
      <xdr:nvSpPr>
        <xdr:cNvPr id="644" name="テキスト ボックス 643"/>
        <xdr:cNvSpPr txBox="1"/>
      </xdr:nvSpPr>
      <xdr:spPr>
        <a:xfrm>
          <a:off x="15214111" y="1330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37440</xdr:rowOff>
    </xdr:from>
    <xdr:to>
      <xdr:col>76</xdr:col>
      <xdr:colOff>165100</xdr:colOff>
      <xdr:row>77</xdr:row>
      <xdr:rowOff>139040</xdr:rowOff>
    </xdr:to>
    <xdr:sp macro="" textlink="">
      <xdr:nvSpPr>
        <xdr:cNvPr id="645" name="楕円 644"/>
        <xdr:cNvSpPr/>
      </xdr:nvSpPr>
      <xdr:spPr>
        <a:xfrm>
          <a:off x="14541500" y="1323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130167</xdr:rowOff>
    </xdr:from>
    <xdr:ext cx="534377" cy="259045"/>
    <xdr:sp macro="" textlink="">
      <xdr:nvSpPr>
        <xdr:cNvPr id="646" name="テキスト ボックス 645"/>
        <xdr:cNvSpPr txBox="1"/>
      </xdr:nvSpPr>
      <xdr:spPr>
        <a:xfrm>
          <a:off x="14325111" y="1333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33058</xdr:rowOff>
    </xdr:from>
    <xdr:to>
      <xdr:col>72</xdr:col>
      <xdr:colOff>38100</xdr:colOff>
      <xdr:row>77</xdr:row>
      <xdr:rowOff>134658</xdr:rowOff>
    </xdr:to>
    <xdr:sp macro="" textlink="">
      <xdr:nvSpPr>
        <xdr:cNvPr id="647" name="楕円 646"/>
        <xdr:cNvSpPr/>
      </xdr:nvSpPr>
      <xdr:spPr>
        <a:xfrm>
          <a:off x="13652500" y="1323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125785</xdr:rowOff>
    </xdr:from>
    <xdr:ext cx="534377" cy="259045"/>
    <xdr:sp macro="" textlink="">
      <xdr:nvSpPr>
        <xdr:cNvPr id="648" name="テキスト ボックス 647"/>
        <xdr:cNvSpPr txBox="1"/>
      </xdr:nvSpPr>
      <xdr:spPr>
        <a:xfrm>
          <a:off x="13436111" y="1332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46659</xdr:rowOff>
    </xdr:from>
    <xdr:to>
      <xdr:col>67</xdr:col>
      <xdr:colOff>101600</xdr:colOff>
      <xdr:row>77</xdr:row>
      <xdr:rowOff>148259</xdr:rowOff>
    </xdr:to>
    <xdr:sp macro="" textlink="">
      <xdr:nvSpPr>
        <xdr:cNvPr id="649" name="楕円 648"/>
        <xdr:cNvSpPr/>
      </xdr:nvSpPr>
      <xdr:spPr>
        <a:xfrm>
          <a:off x="12763500" y="1324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139386</xdr:rowOff>
    </xdr:from>
    <xdr:ext cx="534377" cy="259045"/>
    <xdr:sp macro="" textlink="">
      <xdr:nvSpPr>
        <xdr:cNvPr id="650" name="テキスト ボックス 649"/>
        <xdr:cNvSpPr txBox="1"/>
      </xdr:nvSpPr>
      <xdr:spPr>
        <a:xfrm>
          <a:off x="12547111" y="13341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89774</xdr:rowOff>
    </xdr:from>
    <xdr:to>
      <xdr:col>85</xdr:col>
      <xdr:colOff>127000</xdr:colOff>
      <xdr:row>98</xdr:row>
      <xdr:rowOff>135142</xdr:rowOff>
    </xdr:to>
    <xdr:cxnSp macro="">
      <xdr:nvCxnSpPr>
        <xdr:cNvPr id="677" name="直線コネクタ 676"/>
        <xdr:cNvCxnSpPr/>
      </xdr:nvCxnSpPr>
      <xdr:spPr>
        <a:xfrm flipV="1">
          <a:off x="15481300" y="16891874"/>
          <a:ext cx="838200" cy="45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135142</xdr:rowOff>
    </xdr:from>
    <xdr:to>
      <xdr:col>81</xdr:col>
      <xdr:colOff>50800</xdr:colOff>
      <xdr:row>98</xdr:row>
      <xdr:rowOff>136509</xdr:rowOff>
    </xdr:to>
    <xdr:cxnSp macro="">
      <xdr:nvCxnSpPr>
        <xdr:cNvPr id="680" name="直線コネクタ 679"/>
        <xdr:cNvCxnSpPr/>
      </xdr:nvCxnSpPr>
      <xdr:spPr>
        <a:xfrm flipV="1">
          <a:off x="14592300" y="16937242"/>
          <a:ext cx="889000" cy="1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61624</xdr:rowOff>
    </xdr:from>
    <xdr:to>
      <xdr:col>76</xdr:col>
      <xdr:colOff>114300</xdr:colOff>
      <xdr:row>98</xdr:row>
      <xdr:rowOff>136509</xdr:rowOff>
    </xdr:to>
    <xdr:cxnSp macro="">
      <xdr:nvCxnSpPr>
        <xdr:cNvPr id="683" name="直線コネクタ 682"/>
        <xdr:cNvCxnSpPr/>
      </xdr:nvCxnSpPr>
      <xdr:spPr>
        <a:xfrm>
          <a:off x="13703300" y="16863724"/>
          <a:ext cx="889000" cy="7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61624</xdr:rowOff>
    </xdr:from>
    <xdr:to>
      <xdr:col>71</xdr:col>
      <xdr:colOff>177800</xdr:colOff>
      <xdr:row>98</xdr:row>
      <xdr:rowOff>107536</xdr:rowOff>
    </xdr:to>
    <xdr:cxnSp macro="">
      <xdr:nvCxnSpPr>
        <xdr:cNvPr id="686" name="直線コネクタ 685"/>
        <xdr:cNvCxnSpPr/>
      </xdr:nvCxnSpPr>
      <xdr:spPr>
        <a:xfrm flipV="1">
          <a:off x="12814300" y="16863724"/>
          <a:ext cx="889000" cy="4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38974</xdr:rowOff>
    </xdr:from>
    <xdr:to>
      <xdr:col>85</xdr:col>
      <xdr:colOff>177800</xdr:colOff>
      <xdr:row>98</xdr:row>
      <xdr:rowOff>140574</xdr:rowOff>
    </xdr:to>
    <xdr:sp macro="" textlink="">
      <xdr:nvSpPr>
        <xdr:cNvPr id="696" name="楕円 695"/>
        <xdr:cNvSpPr/>
      </xdr:nvSpPr>
      <xdr:spPr>
        <a:xfrm>
          <a:off x="16268700" y="1684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138536</xdr:rowOff>
    </xdr:from>
    <xdr:ext cx="534377" cy="259045"/>
    <xdr:sp macro="" textlink="">
      <xdr:nvSpPr>
        <xdr:cNvPr id="697" name="積立金該当値テキスト"/>
        <xdr:cNvSpPr txBox="1"/>
      </xdr:nvSpPr>
      <xdr:spPr>
        <a:xfrm>
          <a:off x="16370300" y="1676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84342</xdr:rowOff>
    </xdr:from>
    <xdr:to>
      <xdr:col>81</xdr:col>
      <xdr:colOff>101600</xdr:colOff>
      <xdr:row>99</xdr:row>
      <xdr:rowOff>14492</xdr:rowOff>
    </xdr:to>
    <xdr:sp macro="" textlink="">
      <xdr:nvSpPr>
        <xdr:cNvPr id="698" name="楕円 697"/>
        <xdr:cNvSpPr/>
      </xdr:nvSpPr>
      <xdr:spPr>
        <a:xfrm>
          <a:off x="15430500" y="1688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99</xdr:row>
      <xdr:rowOff>5619</xdr:rowOff>
    </xdr:from>
    <xdr:ext cx="378565" cy="259045"/>
    <xdr:sp macro="" textlink="">
      <xdr:nvSpPr>
        <xdr:cNvPr id="699" name="テキスト ボックス 698"/>
        <xdr:cNvSpPr txBox="1"/>
      </xdr:nvSpPr>
      <xdr:spPr>
        <a:xfrm>
          <a:off x="15292017" y="169791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85709</xdr:rowOff>
    </xdr:from>
    <xdr:to>
      <xdr:col>76</xdr:col>
      <xdr:colOff>165100</xdr:colOff>
      <xdr:row>99</xdr:row>
      <xdr:rowOff>15859</xdr:rowOff>
    </xdr:to>
    <xdr:sp macro="" textlink="">
      <xdr:nvSpPr>
        <xdr:cNvPr id="700" name="楕円 699"/>
        <xdr:cNvSpPr/>
      </xdr:nvSpPr>
      <xdr:spPr>
        <a:xfrm>
          <a:off x="14541500" y="1688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6986</xdr:rowOff>
    </xdr:from>
    <xdr:ext cx="378565" cy="259045"/>
    <xdr:sp macro="" textlink="">
      <xdr:nvSpPr>
        <xdr:cNvPr id="701" name="テキスト ボックス 700"/>
        <xdr:cNvSpPr txBox="1"/>
      </xdr:nvSpPr>
      <xdr:spPr>
        <a:xfrm>
          <a:off x="14403017" y="16980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10824</xdr:rowOff>
    </xdr:from>
    <xdr:to>
      <xdr:col>72</xdr:col>
      <xdr:colOff>38100</xdr:colOff>
      <xdr:row>98</xdr:row>
      <xdr:rowOff>112424</xdr:rowOff>
    </xdr:to>
    <xdr:sp macro="" textlink="">
      <xdr:nvSpPr>
        <xdr:cNvPr id="702" name="楕円 701"/>
        <xdr:cNvSpPr/>
      </xdr:nvSpPr>
      <xdr:spPr>
        <a:xfrm>
          <a:off x="13652500" y="1681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103551</xdr:rowOff>
    </xdr:from>
    <xdr:ext cx="534377" cy="259045"/>
    <xdr:sp macro="" textlink="">
      <xdr:nvSpPr>
        <xdr:cNvPr id="703" name="テキスト ボックス 702"/>
        <xdr:cNvSpPr txBox="1"/>
      </xdr:nvSpPr>
      <xdr:spPr>
        <a:xfrm>
          <a:off x="13436111" y="1690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56736</xdr:rowOff>
    </xdr:from>
    <xdr:to>
      <xdr:col>67</xdr:col>
      <xdr:colOff>101600</xdr:colOff>
      <xdr:row>98</xdr:row>
      <xdr:rowOff>158336</xdr:rowOff>
    </xdr:to>
    <xdr:sp macro="" textlink="">
      <xdr:nvSpPr>
        <xdr:cNvPr id="704" name="楕円 703"/>
        <xdr:cNvSpPr/>
      </xdr:nvSpPr>
      <xdr:spPr>
        <a:xfrm>
          <a:off x="12763500" y="1685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149463</xdr:rowOff>
    </xdr:from>
    <xdr:ext cx="469744" cy="259045"/>
    <xdr:sp macro="" textlink="">
      <xdr:nvSpPr>
        <xdr:cNvPr id="705" name="テキスト ボックス 704"/>
        <xdr:cNvSpPr txBox="1"/>
      </xdr:nvSpPr>
      <xdr:spPr>
        <a:xfrm>
          <a:off x="12579428" y="16951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7" name="直線コネクタ 786"/>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0" name="直線コネクタ 789"/>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3" name="直線コネクタ 792"/>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6" name="直線コネクタ 795"/>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6" name="楕円 805"/>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7" name="貸付金該当値テキスト"/>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9" name="テキスト ボックス 808"/>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0" name="楕円 809"/>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1" name="テキスト ボックス 810"/>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2" name="楕円 811"/>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3" name="テキスト ボックス 812"/>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4" name="楕円 813"/>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5" name="テキスト ボックス 814"/>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90551</xdr:rowOff>
    </xdr:from>
    <xdr:to>
      <xdr:col>116</xdr:col>
      <xdr:colOff>63500</xdr:colOff>
      <xdr:row>76</xdr:row>
      <xdr:rowOff>116252</xdr:rowOff>
    </xdr:to>
    <xdr:cxnSp macro="">
      <xdr:nvCxnSpPr>
        <xdr:cNvPr id="847" name="直線コネクタ 846"/>
        <xdr:cNvCxnSpPr/>
      </xdr:nvCxnSpPr>
      <xdr:spPr>
        <a:xfrm flipV="1">
          <a:off x="21323300" y="13120751"/>
          <a:ext cx="838200" cy="25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116252</xdr:rowOff>
    </xdr:from>
    <xdr:to>
      <xdr:col>111</xdr:col>
      <xdr:colOff>177800</xdr:colOff>
      <xdr:row>76</xdr:row>
      <xdr:rowOff>151783</xdr:rowOff>
    </xdr:to>
    <xdr:cxnSp macro="">
      <xdr:nvCxnSpPr>
        <xdr:cNvPr id="850" name="直線コネクタ 849"/>
        <xdr:cNvCxnSpPr/>
      </xdr:nvCxnSpPr>
      <xdr:spPr>
        <a:xfrm flipV="1">
          <a:off x="20434300" y="13146452"/>
          <a:ext cx="889000" cy="35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151783</xdr:rowOff>
    </xdr:from>
    <xdr:to>
      <xdr:col>107</xdr:col>
      <xdr:colOff>50800</xdr:colOff>
      <xdr:row>77</xdr:row>
      <xdr:rowOff>10672</xdr:rowOff>
    </xdr:to>
    <xdr:cxnSp macro="">
      <xdr:nvCxnSpPr>
        <xdr:cNvPr id="853" name="直線コネクタ 852"/>
        <xdr:cNvCxnSpPr/>
      </xdr:nvCxnSpPr>
      <xdr:spPr>
        <a:xfrm flipV="1">
          <a:off x="19545300" y="13181983"/>
          <a:ext cx="889000" cy="30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10672</xdr:rowOff>
    </xdr:from>
    <xdr:to>
      <xdr:col>102</xdr:col>
      <xdr:colOff>114300</xdr:colOff>
      <xdr:row>77</xdr:row>
      <xdr:rowOff>20241</xdr:rowOff>
    </xdr:to>
    <xdr:cxnSp macro="">
      <xdr:nvCxnSpPr>
        <xdr:cNvPr id="856" name="直線コネクタ 855"/>
        <xdr:cNvCxnSpPr/>
      </xdr:nvCxnSpPr>
      <xdr:spPr>
        <a:xfrm flipV="1">
          <a:off x="18656300" y="13212322"/>
          <a:ext cx="889000" cy="9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39751</xdr:rowOff>
    </xdr:from>
    <xdr:to>
      <xdr:col>116</xdr:col>
      <xdr:colOff>114300</xdr:colOff>
      <xdr:row>76</xdr:row>
      <xdr:rowOff>141351</xdr:rowOff>
    </xdr:to>
    <xdr:sp macro="" textlink="">
      <xdr:nvSpPr>
        <xdr:cNvPr id="866" name="楕円 865"/>
        <xdr:cNvSpPr/>
      </xdr:nvSpPr>
      <xdr:spPr>
        <a:xfrm>
          <a:off x="22110700" y="1306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18178</xdr:rowOff>
    </xdr:from>
    <xdr:ext cx="534377" cy="259045"/>
    <xdr:sp macro="" textlink="">
      <xdr:nvSpPr>
        <xdr:cNvPr id="867" name="繰出金該当値テキスト"/>
        <xdr:cNvSpPr txBox="1"/>
      </xdr:nvSpPr>
      <xdr:spPr>
        <a:xfrm>
          <a:off x="22212300" y="13048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65452</xdr:rowOff>
    </xdr:from>
    <xdr:to>
      <xdr:col>112</xdr:col>
      <xdr:colOff>38100</xdr:colOff>
      <xdr:row>76</xdr:row>
      <xdr:rowOff>167052</xdr:rowOff>
    </xdr:to>
    <xdr:sp macro="" textlink="">
      <xdr:nvSpPr>
        <xdr:cNvPr id="868" name="楕円 867"/>
        <xdr:cNvSpPr/>
      </xdr:nvSpPr>
      <xdr:spPr>
        <a:xfrm>
          <a:off x="21272500" y="1309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158179</xdr:rowOff>
    </xdr:from>
    <xdr:ext cx="534377" cy="259045"/>
    <xdr:sp macro="" textlink="">
      <xdr:nvSpPr>
        <xdr:cNvPr id="869" name="テキスト ボックス 868"/>
        <xdr:cNvSpPr txBox="1"/>
      </xdr:nvSpPr>
      <xdr:spPr>
        <a:xfrm>
          <a:off x="21056111" y="13188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100983</xdr:rowOff>
    </xdr:from>
    <xdr:to>
      <xdr:col>107</xdr:col>
      <xdr:colOff>101600</xdr:colOff>
      <xdr:row>77</xdr:row>
      <xdr:rowOff>31133</xdr:rowOff>
    </xdr:to>
    <xdr:sp macro="" textlink="">
      <xdr:nvSpPr>
        <xdr:cNvPr id="870" name="楕円 869"/>
        <xdr:cNvSpPr/>
      </xdr:nvSpPr>
      <xdr:spPr>
        <a:xfrm>
          <a:off x="20383500" y="1313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22260</xdr:rowOff>
    </xdr:from>
    <xdr:ext cx="534377" cy="259045"/>
    <xdr:sp macro="" textlink="">
      <xdr:nvSpPr>
        <xdr:cNvPr id="871" name="テキスト ボックス 870"/>
        <xdr:cNvSpPr txBox="1"/>
      </xdr:nvSpPr>
      <xdr:spPr>
        <a:xfrm>
          <a:off x="20167111" y="13223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131322</xdr:rowOff>
    </xdr:from>
    <xdr:to>
      <xdr:col>102</xdr:col>
      <xdr:colOff>165100</xdr:colOff>
      <xdr:row>77</xdr:row>
      <xdr:rowOff>61472</xdr:rowOff>
    </xdr:to>
    <xdr:sp macro="" textlink="">
      <xdr:nvSpPr>
        <xdr:cNvPr id="872" name="楕円 871"/>
        <xdr:cNvSpPr/>
      </xdr:nvSpPr>
      <xdr:spPr>
        <a:xfrm>
          <a:off x="19494500" y="13161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52599</xdr:rowOff>
    </xdr:from>
    <xdr:ext cx="534377" cy="259045"/>
    <xdr:sp macro="" textlink="">
      <xdr:nvSpPr>
        <xdr:cNvPr id="873" name="テキスト ボックス 872"/>
        <xdr:cNvSpPr txBox="1"/>
      </xdr:nvSpPr>
      <xdr:spPr>
        <a:xfrm>
          <a:off x="19278111" y="1325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140891</xdr:rowOff>
    </xdr:from>
    <xdr:to>
      <xdr:col>98</xdr:col>
      <xdr:colOff>38100</xdr:colOff>
      <xdr:row>77</xdr:row>
      <xdr:rowOff>71041</xdr:rowOff>
    </xdr:to>
    <xdr:sp macro="" textlink="">
      <xdr:nvSpPr>
        <xdr:cNvPr id="874" name="楕円 873"/>
        <xdr:cNvSpPr/>
      </xdr:nvSpPr>
      <xdr:spPr>
        <a:xfrm>
          <a:off x="18605500" y="1317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62168</xdr:rowOff>
    </xdr:from>
    <xdr:ext cx="534377" cy="259045"/>
    <xdr:sp macro="" textlink="">
      <xdr:nvSpPr>
        <xdr:cNvPr id="875" name="テキスト ボックス 874"/>
        <xdr:cNvSpPr txBox="1"/>
      </xdr:nvSpPr>
      <xdr:spPr>
        <a:xfrm>
          <a:off x="18389111" y="13263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200">
              <a:effectLst/>
              <a:latin typeface="BIZ UD明朝 Medium" panose="02020500000000000000" pitchFamily="17" charset="-128"/>
              <a:ea typeface="BIZ UD明朝 Medium" panose="02020500000000000000" pitchFamily="17" charset="-128"/>
            </a:rPr>
            <a:t>人口１人当たりの決算額は、類似団体平均と比較して多くの項目で低い水準を維持しています。</a:t>
          </a:r>
          <a:endParaRPr lang="en-US" altLang="ja-JP" sz="1200">
            <a:effectLst/>
            <a:latin typeface="BIZ UD明朝 Medium" panose="02020500000000000000" pitchFamily="17" charset="-128"/>
            <a:ea typeface="BIZ UD明朝 Medium" panose="02020500000000000000" pitchFamily="17" charset="-128"/>
          </a:endParaRPr>
        </a:p>
        <a:p>
          <a:pPr eaLnBrk="1" fontAlgn="auto" latinLnBrk="0" hangingPunct="1"/>
          <a:r>
            <a:rPr lang="ja-JP" altLang="en-US" sz="1200">
              <a:effectLst/>
              <a:latin typeface="BIZ UD明朝 Medium" panose="02020500000000000000" pitchFamily="17" charset="-128"/>
              <a:ea typeface="BIZ UD明朝 Medium" panose="02020500000000000000" pitchFamily="17" charset="-128"/>
            </a:rPr>
            <a:t>特に人件費（</a:t>
          </a:r>
          <a:r>
            <a:rPr lang="en-US" altLang="ja-JP" sz="1200">
              <a:effectLst/>
              <a:latin typeface="BIZ UD明朝 Medium" panose="02020500000000000000" pitchFamily="17" charset="-128"/>
              <a:ea typeface="BIZ UD明朝 Medium" panose="02020500000000000000" pitchFamily="17" charset="-128"/>
            </a:rPr>
            <a:t>52,466</a:t>
          </a:r>
          <a:r>
            <a:rPr lang="ja-JP" altLang="en-US" sz="1200">
              <a:effectLst/>
              <a:latin typeface="BIZ UD明朝 Medium" panose="02020500000000000000" pitchFamily="17" charset="-128"/>
              <a:ea typeface="BIZ UD明朝 Medium" panose="02020500000000000000" pitchFamily="17" charset="-128"/>
            </a:rPr>
            <a:t>円）は、類似団体平均（</a:t>
          </a:r>
          <a:r>
            <a:rPr lang="en-US" altLang="ja-JP" sz="1200">
              <a:effectLst/>
              <a:latin typeface="BIZ UD明朝 Medium" panose="02020500000000000000" pitchFamily="17" charset="-128"/>
              <a:ea typeface="BIZ UD明朝 Medium" panose="02020500000000000000" pitchFamily="17" charset="-128"/>
            </a:rPr>
            <a:t>72,090</a:t>
          </a:r>
          <a:r>
            <a:rPr lang="ja-JP" altLang="en-US" sz="1200">
              <a:effectLst/>
              <a:latin typeface="BIZ UD明朝 Medium" panose="02020500000000000000" pitchFamily="17" charset="-128"/>
              <a:ea typeface="BIZ UD明朝 Medium" panose="02020500000000000000" pitchFamily="17" charset="-128"/>
            </a:rPr>
            <a:t>円）を大きく下回っている状況となっており、適正な業務執行が可能となる体制の維持が困難になっている現状を反映しているといえます。</a:t>
          </a:r>
          <a:endParaRPr lang="en-US" altLang="ja-JP" sz="1200">
            <a:effectLst/>
            <a:latin typeface="BIZ UD明朝 Medium" panose="02020500000000000000" pitchFamily="17" charset="-128"/>
            <a:ea typeface="BIZ UD明朝 Medium" panose="02020500000000000000" pitchFamily="17" charset="-128"/>
          </a:endParaRPr>
        </a:p>
        <a:p>
          <a:pPr eaLnBrk="1" fontAlgn="auto" latinLnBrk="0" hangingPunct="1"/>
          <a:r>
            <a:rPr lang="ja-JP" altLang="en-US" sz="1200">
              <a:effectLst/>
              <a:latin typeface="BIZ UD明朝 Medium" panose="02020500000000000000" pitchFamily="17" charset="-128"/>
              <a:ea typeface="BIZ UD明朝 Medium" panose="02020500000000000000" pitchFamily="17" charset="-128"/>
            </a:rPr>
            <a:t>積立金については、将来の公共施設更新や災害に備えた基金積立により、類似団体平均を上回る年もありますが、これは将来の財政弾力性を確保するための意図的な措置です。</a:t>
          </a:r>
          <a:endParaRPr lang="en-US" altLang="ja-JP" sz="1200">
            <a:effectLst/>
            <a:latin typeface="BIZ UD明朝 Medium" panose="02020500000000000000" pitchFamily="17" charset="-128"/>
            <a:ea typeface="BIZ UD明朝 Medium" panose="02020500000000000000" pitchFamily="17" charset="-128"/>
          </a:endParaRPr>
        </a:p>
        <a:p>
          <a:pPr eaLnBrk="1" fontAlgn="auto" latinLnBrk="0" hangingPunct="1"/>
          <a:r>
            <a:rPr lang="ja-JP" altLang="en-US" sz="1200">
              <a:effectLst/>
              <a:latin typeface="BIZ UD明朝 Medium" panose="02020500000000000000" pitchFamily="17" charset="-128"/>
              <a:ea typeface="BIZ UD明朝 Medium" panose="02020500000000000000" pitchFamily="17" charset="-128"/>
            </a:rPr>
            <a:t>今後は、老朽化施設の維持補修費が増加する見込みであるため、中長期的な視点での公共施設マネジメントを強化します。</a:t>
          </a:r>
        </a:p>
        <a:p>
          <a:pPr eaLnBrk="1" fontAlgn="auto" latinLnBrk="0" hangingPunct="1"/>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徳島県藍住町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35,320
34,921
16.27
13,689,308
12,713,162
863,545
7,750,006
9,698,424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119126</xdr:rowOff>
    </xdr:from>
    <xdr:to>
      <xdr:col>24</xdr:col>
      <xdr:colOff>63500</xdr:colOff>
      <xdr:row>37</xdr:row>
      <xdr:rowOff>130937</xdr:rowOff>
    </xdr:to>
    <xdr:cxnSp macro="">
      <xdr:nvCxnSpPr>
        <xdr:cNvPr id="61" name="直線コネクタ 60"/>
        <xdr:cNvCxnSpPr/>
      </xdr:nvCxnSpPr>
      <xdr:spPr>
        <a:xfrm flipV="1">
          <a:off x="3797300" y="6291326"/>
          <a:ext cx="838200" cy="18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98171</xdr:rowOff>
    </xdr:from>
    <xdr:to>
      <xdr:col>19</xdr:col>
      <xdr:colOff>177800</xdr:colOff>
      <xdr:row>37</xdr:row>
      <xdr:rowOff>130937</xdr:rowOff>
    </xdr:to>
    <xdr:cxnSp macro="">
      <xdr:nvCxnSpPr>
        <xdr:cNvPr id="64" name="直線コネクタ 63"/>
        <xdr:cNvCxnSpPr/>
      </xdr:nvCxnSpPr>
      <xdr:spPr>
        <a:xfrm>
          <a:off x="2908300" y="6441821"/>
          <a:ext cx="8890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90170</xdr:rowOff>
    </xdr:from>
    <xdr:to>
      <xdr:col>15</xdr:col>
      <xdr:colOff>50800</xdr:colOff>
      <xdr:row>37</xdr:row>
      <xdr:rowOff>98171</xdr:rowOff>
    </xdr:to>
    <xdr:cxnSp macro="">
      <xdr:nvCxnSpPr>
        <xdr:cNvPr id="67" name="直線コネクタ 66"/>
        <xdr:cNvCxnSpPr/>
      </xdr:nvCxnSpPr>
      <xdr:spPr>
        <a:xfrm>
          <a:off x="2019300" y="6433820"/>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88265</xdr:rowOff>
    </xdr:from>
    <xdr:to>
      <xdr:col>10</xdr:col>
      <xdr:colOff>114300</xdr:colOff>
      <xdr:row>37</xdr:row>
      <xdr:rowOff>90170</xdr:rowOff>
    </xdr:to>
    <xdr:cxnSp macro="">
      <xdr:nvCxnSpPr>
        <xdr:cNvPr id="70" name="直線コネクタ 69"/>
        <xdr:cNvCxnSpPr/>
      </xdr:nvCxnSpPr>
      <xdr:spPr>
        <a:xfrm>
          <a:off x="1130300" y="643191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68326</xdr:rowOff>
    </xdr:from>
    <xdr:to>
      <xdr:col>24</xdr:col>
      <xdr:colOff>114300</xdr:colOff>
      <xdr:row>36</xdr:row>
      <xdr:rowOff>169926</xdr:rowOff>
    </xdr:to>
    <xdr:sp macro="" textlink="">
      <xdr:nvSpPr>
        <xdr:cNvPr id="80" name="楕円 79"/>
        <xdr:cNvSpPr/>
      </xdr:nvSpPr>
      <xdr:spPr>
        <a:xfrm>
          <a:off x="4584700" y="6240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46753</xdr:rowOff>
    </xdr:from>
    <xdr:ext cx="469744" cy="259045"/>
    <xdr:sp macro="" textlink="">
      <xdr:nvSpPr>
        <xdr:cNvPr id="81" name="議会費該当値テキスト"/>
        <xdr:cNvSpPr txBox="1"/>
      </xdr:nvSpPr>
      <xdr:spPr>
        <a:xfrm>
          <a:off x="4686300" y="6218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80137</xdr:rowOff>
    </xdr:from>
    <xdr:to>
      <xdr:col>20</xdr:col>
      <xdr:colOff>38100</xdr:colOff>
      <xdr:row>38</xdr:row>
      <xdr:rowOff>10287</xdr:rowOff>
    </xdr:to>
    <xdr:sp macro="" textlink="">
      <xdr:nvSpPr>
        <xdr:cNvPr id="82" name="楕円 81"/>
        <xdr:cNvSpPr/>
      </xdr:nvSpPr>
      <xdr:spPr>
        <a:xfrm>
          <a:off x="3746500" y="642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1414</xdr:rowOff>
    </xdr:from>
    <xdr:ext cx="469744" cy="259045"/>
    <xdr:sp macro="" textlink="">
      <xdr:nvSpPr>
        <xdr:cNvPr id="83" name="テキスト ボックス 82"/>
        <xdr:cNvSpPr txBox="1"/>
      </xdr:nvSpPr>
      <xdr:spPr>
        <a:xfrm>
          <a:off x="3562428" y="651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47371</xdr:rowOff>
    </xdr:from>
    <xdr:to>
      <xdr:col>15</xdr:col>
      <xdr:colOff>101600</xdr:colOff>
      <xdr:row>37</xdr:row>
      <xdr:rowOff>148971</xdr:rowOff>
    </xdr:to>
    <xdr:sp macro="" textlink="">
      <xdr:nvSpPr>
        <xdr:cNvPr id="84" name="楕円 83"/>
        <xdr:cNvSpPr/>
      </xdr:nvSpPr>
      <xdr:spPr>
        <a:xfrm>
          <a:off x="2857500" y="6391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140098</xdr:rowOff>
    </xdr:from>
    <xdr:ext cx="469744" cy="259045"/>
    <xdr:sp macro="" textlink="">
      <xdr:nvSpPr>
        <xdr:cNvPr id="85" name="テキスト ボックス 84"/>
        <xdr:cNvSpPr txBox="1"/>
      </xdr:nvSpPr>
      <xdr:spPr>
        <a:xfrm>
          <a:off x="2673428" y="648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39370</xdr:rowOff>
    </xdr:from>
    <xdr:to>
      <xdr:col>10</xdr:col>
      <xdr:colOff>165100</xdr:colOff>
      <xdr:row>37</xdr:row>
      <xdr:rowOff>140970</xdr:rowOff>
    </xdr:to>
    <xdr:sp macro="" textlink="">
      <xdr:nvSpPr>
        <xdr:cNvPr id="86" name="楕円 85"/>
        <xdr:cNvSpPr/>
      </xdr:nvSpPr>
      <xdr:spPr>
        <a:xfrm>
          <a:off x="1968500" y="638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132097</xdr:rowOff>
    </xdr:from>
    <xdr:ext cx="469744" cy="259045"/>
    <xdr:sp macro="" textlink="">
      <xdr:nvSpPr>
        <xdr:cNvPr id="87" name="テキスト ボックス 86"/>
        <xdr:cNvSpPr txBox="1"/>
      </xdr:nvSpPr>
      <xdr:spPr>
        <a:xfrm>
          <a:off x="1784428"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37465</xdr:rowOff>
    </xdr:from>
    <xdr:to>
      <xdr:col>6</xdr:col>
      <xdr:colOff>38100</xdr:colOff>
      <xdr:row>37</xdr:row>
      <xdr:rowOff>139065</xdr:rowOff>
    </xdr:to>
    <xdr:sp macro="" textlink="">
      <xdr:nvSpPr>
        <xdr:cNvPr id="88" name="楕円 87"/>
        <xdr:cNvSpPr/>
      </xdr:nvSpPr>
      <xdr:spPr>
        <a:xfrm>
          <a:off x="1079500" y="63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130192</xdr:rowOff>
    </xdr:from>
    <xdr:ext cx="469744" cy="259045"/>
    <xdr:sp macro="" textlink="">
      <xdr:nvSpPr>
        <xdr:cNvPr id="89" name="テキスト ボックス 88"/>
        <xdr:cNvSpPr txBox="1"/>
      </xdr:nvSpPr>
      <xdr:spPr>
        <a:xfrm>
          <a:off x="895428" y="6473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80992</xdr:rowOff>
    </xdr:from>
    <xdr:to>
      <xdr:col>24</xdr:col>
      <xdr:colOff>63500</xdr:colOff>
      <xdr:row>58</xdr:row>
      <xdr:rowOff>102785</xdr:rowOff>
    </xdr:to>
    <xdr:cxnSp macro="">
      <xdr:nvCxnSpPr>
        <xdr:cNvPr id="118" name="直線コネクタ 117"/>
        <xdr:cNvCxnSpPr/>
      </xdr:nvCxnSpPr>
      <xdr:spPr>
        <a:xfrm flipV="1">
          <a:off x="3797300" y="10025092"/>
          <a:ext cx="838200" cy="21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102785</xdr:rowOff>
    </xdr:from>
    <xdr:to>
      <xdr:col>19</xdr:col>
      <xdr:colOff>177800</xdr:colOff>
      <xdr:row>58</xdr:row>
      <xdr:rowOff>114737</xdr:rowOff>
    </xdr:to>
    <xdr:cxnSp macro="">
      <xdr:nvCxnSpPr>
        <xdr:cNvPr id="121" name="直線コネクタ 120"/>
        <xdr:cNvCxnSpPr/>
      </xdr:nvCxnSpPr>
      <xdr:spPr>
        <a:xfrm flipV="1">
          <a:off x="2908300" y="10046885"/>
          <a:ext cx="889000" cy="11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58193</xdr:rowOff>
    </xdr:from>
    <xdr:to>
      <xdr:col>15</xdr:col>
      <xdr:colOff>50800</xdr:colOff>
      <xdr:row>58</xdr:row>
      <xdr:rowOff>114737</xdr:rowOff>
    </xdr:to>
    <xdr:cxnSp macro="">
      <xdr:nvCxnSpPr>
        <xdr:cNvPr id="124" name="直線コネクタ 123"/>
        <xdr:cNvCxnSpPr/>
      </xdr:nvCxnSpPr>
      <xdr:spPr>
        <a:xfrm>
          <a:off x="2019300" y="10002293"/>
          <a:ext cx="889000" cy="5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37889</xdr:rowOff>
    </xdr:from>
    <xdr:to>
      <xdr:col>10</xdr:col>
      <xdr:colOff>114300</xdr:colOff>
      <xdr:row>58</xdr:row>
      <xdr:rowOff>58193</xdr:rowOff>
    </xdr:to>
    <xdr:cxnSp macro="">
      <xdr:nvCxnSpPr>
        <xdr:cNvPr id="127" name="直線コネクタ 126"/>
        <xdr:cNvCxnSpPr/>
      </xdr:nvCxnSpPr>
      <xdr:spPr>
        <a:xfrm>
          <a:off x="1130300" y="9639089"/>
          <a:ext cx="889000" cy="363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30192</xdr:rowOff>
    </xdr:from>
    <xdr:to>
      <xdr:col>24</xdr:col>
      <xdr:colOff>114300</xdr:colOff>
      <xdr:row>58</xdr:row>
      <xdr:rowOff>131792</xdr:rowOff>
    </xdr:to>
    <xdr:sp macro="" textlink="">
      <xdr:nvSpPr>
        <xdr:cNvPr id="137" name="楕円 136"/>
        <xdr:cNvSpPr/>
      </xdr:nvSpPr>
      <xdr:spPr>
        <a:xfrm>
          <a:off x="4584700" y="997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116569</xdr:rowOff>
    </xdr:from>
    <xdr:ext cx="534377" cy="259045"/>
    <xdr:sp macro="" textlink="">
      <xdr:nvSpPr>
        <xdr:cNvPr id="138" name="総務費該当値テキスト"/>
        <xdr:cNvSpPr txBox="1"/>
      </xdr:nvSpPr>
      <xdr:spPr>
        <a:xfrm>
          <a:off x="4686300" y="9889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51985</xdr:rowOff>
    </xdr:from>
    <xdr:to>
      <xdr:col>20</xdr:col>
      <xdr:colOff>38100</xdr:colOff>
      <xdr:row>58</xdr:row>
      <xdr:rowOff>153585</xdr:rowOff>
    </xdr:to>
    <xdr:sp macro="" textlink="">
      <xdr:nvSpPr>
        <xdr:cNvPr id="139" name="楕円 138"/>
        <xdr:cNvSpPr/>
      </xdr:nvSpPr>
      <xdr:spPr>
        <a:xfrm>
          <a:off x="3746500" y="999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144712</xdr:rowOff>
    </xdr:from>
    <xdr:ext cx="534377" cy="259045"/>
    <xdr:sp macro="" textlink="">
      <xdr:nvSpPr>
        <xdr:cNvPr id="140" name="テキスト ボックス 139"/>
        <xdr:cNvSpPr txBox="1"/>
      </xdr:nvSpPr>
      <xdr:spPr>
        <a:xfrm>
          <a:off x="3530111" y="10088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63937</xdr:rowOff>
    </xdr:from>
    <xdr:to>
      <xdr:col>15</xdr:col>
      <xdr:colOff>101600</xdr:colOff>
      <xdr:row>58</xdr:row>
      <xdr:rowOff>165537</xdr:rowOff>
    </xdr:to>
    <xdr:sp macro="" textlink="">
      <xdr:nvSpPr>
        <xdr:cNvPr id="141" name="楕円 140"/>
        <xdr:cNvSpPr/>
      </xdr:nvSpPr>
      <xdr:spPr>
        <a:xfrm>
          <a:off x="2857500" y="10008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156664</xdr:rowOff>
    </xdr:from>
    <xdr:ext cx="534377" cy="259045"/>
    <xdr:sp macro="" textlink="">
      <xdr:nvSpPr>
        <xdr:cNvPr id="142" name="テキスト ボックス 141"/>
        <xdr:cNvSpPr txBox="1"/>
      </xdr:nvSpPr>
      <xdr:spPr>
        <a:xfrm>
          <a:off x="2641111" y="10100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7393</xdr:rowOff>
    </xdr:from>
    <xdr:to>
      <xdr:col>10</xdr:col>
      <xdr:colOff>165100</xdr:colOff>
      <xdr:row>58</xdr:row>
      <xdr:rowOff>108993</xdr:rowOff>
    </xdr:to>
    <xdr:sp macro="" textlink="">
      <xdr:nvSpPr>
        <xdr:cNvPr id="143" name="楕円 142"/>
        <xdr:cNvSpPr/>
      </xdr:nvSpPr>
      <xdr:spPr>
        <a:xfrm>
          <a:off x="1968500" y="9951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100120</xdr:rowOff>
    </xdr:from>
    <xdr:ext cx="534377" cy="259045"/>
    <xdr:sp macro="" textlink="">
      <xdr:nvSpPr>
        <xdr:cNvPr id="144" name="テキスト ボックス 143"/>
        <xdr:cNvSpPr txBox="1"/>
      </xdr:nvSpPr>
      <xdr:spPr>
        <a:xfrm>
          <a:off x="1752111" y="10044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158539</xdr:rowOff>
    </xdr:from>
    <xdr:to>
      <xdr:col>6</xdr:col>
      <xdr:colOff>38100</xdr:colOff>
      <xdr:row>56</xdr:row>
      <xdr:rowOff>88689</xdr:rowOff>
    </xdr:to>
    <xdr:sp macro="" textlink="">
      <xdr:nvSpPr>
        <xdr:cNvPr id="145" name="楕円 144"/>
        <xdr:cNvSpPr/>
      </xdr:nvSpPr>
      <xdr:spPr>
        <a:xfrm>
          <a:off x="1079500" y="958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79816</xdr:rowOff>
    </xdr:from>
    <xdr:ext cx="599010" cy="259045"/>
    <xdr:sp macro="" textlink="">
      <xdr:nvSpPr>
        <xdr:cNvPr id="146" name="テキスト ボックス 145"/>
        <xdr:cNvSpPr txBox="1"/>
      </xdr:nvSpPr>
      <xdr:spPr>
        <a:xfrm>
          <a:off x="830795" y="9681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63508</xdr:rowOff>
    </xdr:from>
    <xdr:to>
      <xdr:col>24</xdr:col>
      <xdr:colOff>63500</xdr:colOff>
      <xdr:row>76</xdr:row>
      <xdr:rowOff>152333</xdr:rowOff>
    </xdr:to>
    <xdr:cxnSp macro="">
      <xdr:nvCxnSpPr>
        <xdr:cNvPr id="176" name="直線コネクタ 175"/>
        <xdr:cNvCxnSpPr/>
      </xdr:nvCxnSpPr>
      <xdr:spPr>
        <a:xfrm flipV="1">
          <a:off x="3797300" y="13093708"/>
          <a:ext cx="838200" cy="88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152333</xdr:rowOff>
    </xdr:from>
    <xdr:to>
      <xdr:col>19</xdr:col>
      <xdr:colOff>177800</xdr:colOff>
      <xdr:row>77</xdr:row>
      <xdr:rowOff>31739</xdr:rowOff>
    </xdr:to>
    <xdr:cxnSp macro="">
      <xdr:nvCxnSpPr>
        <xdr:cNvPr id="179" name="直線コネクタ 178"/>
        <xdr:cNvCxnSpPr/>
      </xdr:nvCxnSpPr>
      <xdr:spPr>
        <a:xfrm flipV="1">
          <a:off x="2908300" y="13182533"/>
          <a:ext cx="889000" cy="50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109601</xdr:rowOff>
    </xdr:from>
    <xdr:to>
      <xdr:col>15</xdr:col>
      <xdr:colOff>50800</xdr:colOff>
      <xdr:row>77</xdr:row>
      <xdr:rowOff>31739</xdr:rowOff>
    </xdr:to>
    <xdr:cxnSp macro="">
      <xdr:nvCxnSpPr>
        <xdr:cNvPr id="182" name="直線コネクタ 181"/>
        <xdr:cNvCxnSpPr/>
      </xdr:nvCxnSpPr>
      <xdr:spPr>
        <a:xfrm>
          <a:off x="2019300" y="13139801"/>
          <a:ext cx="889000" cy="93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109601</xdr:rowOff>
    </xdr:from>
    <xdr:to>
      <xdr:col>10</xdr:col>
      <xdr:colOff>114300</xdr:colOff>
      <xdr:row>77</xdr:row>
      <xdr:rowOff>108702</xdr:rowOff>
    </xdr:to>
    <xdr:cxnSp macro="">
      <xdr:nvCxnSpPr>
        <xdr:cNvPr id="185" name="直線コネクタ 184"/>
        <xdr:cNvCxnSpPr/>
      </xdr:nvCxnSpPr>
      <xdr:spPr>
        <a:xfrm flipV="1">
          <a:off x="1130300" y="13139801"/>
          <a:ext cx="889000" cy="170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12708</xdr:rowOff>
    </xdr:from>
    <xdr:to>
      <xdr:col>24</xdr:col>
      <xdr:colOff>114300</xdr:colOff>
      <xdr:row>76</xdr:row>
      <xdr:rowOff>114308</xdr:rowOff>
    </xdr:to>
    <xdr:sp macro="" textlink="">
      <xdr:nvSpPr>
        <xdr:cNvPr id="195" name="楕円 194"/>
        <xdr:cNvSpPr/>
      </xdr:nvSpPr>
      <xdr:spPr>
        <a:xfrm>
          <a:off x="4584700" y="1304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162585</xdr:rowOff>
    </xdr:from>
    <xdr:ext cx="599010" cy="259045"/>
    <xdr:sp macro="" textlink="">
      <xdr:nvSpPr>
        <xdr:cNvPr id="196" name="民生費該当値テキスト"/>
        <xdr:cNvSpPr txBox="1"/>
      </xdr:nvSpPr>
      <xdr:spPr>
        <a:xfrm>
          <a:off x="4686300" y="13021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101533</xdr:rowOff>
    </xdr:from>
    <xdr:to>
      <xdr:col>20</xdr:col>
      <xdr:colOff>38100</xdr:colOff>
      <xdr:row>77</xdr:row>
      <xdr:rowOff>31683</xdr:rowOff>
    </xdr:to>
    <xdr:sp macro="" textlink="">
      <xdr:nvSpPr>
        <xdr:cNvPr id="197" name="楕円 196"/>
        <xdr:cNvSpPr/>
      </xdr:nvSpPr>
      <xdr:spPr>
        <a:xfrm>
          <a:off x="3746500" y="13131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22810</xdr:rowOff>
    </xdr:from>
    <xdr:ext cx="599010" cy="259045"/>
    <xdr:sp macro="" textlink="">
      <xdr:nvSpPr>
        <xdr:cNvPr id="198" name="テキスト ボックス 197"/>
        <xdr:cNvSpPr txBox="1"/>
      </xdr:nvSpPr>
      <xdr:spPr>
        <a:xfrm>
          <a:off x="3497795" y="13224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152389</xdr:rowOff>
    </xdr:from>
    <xdr:to>
      <xdr:col>15</xdr:col>
      <xdr:colOff>101600</xdr:colOff>
      <xdr:row>77</xdr:row>
      <xdr:rowOff>82539</xdr:rowOff>
    </xdr:to>
    <xdr:sp macro="" textlink="">
      <xdr:nvSpPr>
        <xdr:cNvPr id="199" name="楕円 198"/>
        <xdr:cNvSpPr/>
      </xdr:nvSpPr>
      <xdr:spPr>
        <a:xfrm>
          <a:off x="2857500" y="1318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73666</xdr:rowOff>
    </xdr:from>
    <xdr:ext cx="599010" cy="259045"/>
    <xdr:sp macro="" textlink="">
      <xdr:nvSpPr>
        <xdr:cNvPr id="200" name="テキスト ボックス 199"/>
        <xdr:cNvSpPr txBox="1"/>
      </xdr:nvSpPr>
      <xdr:spPr>
        <a:xfrm>
          <a:off x="2608795" y="13275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58801</xdr:rowOff>
    </xdr:from>
    <xdr:to>
      <xdr:col>10</xdr:col>
      <xdr:colOff>165100</xdr:colOff>
      <xdr:row>76</xdr:row>
      <xdr:rowOff>160401</xdr:rowOff>
    </xdr:to>
    <xdr:sp macro="" textlink="">
      <xdr:nvSpPr>
        <xdr:cNvPr id="201" name="楕円 200"/>
        <xdr:cNvSpPr/>
      </xdr:nvSpPr>
      <xdr:spPr>
        <a:xfrm>
          <a:off x="1968500" y="1308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151528</xdr:rowOff>
    </xdr:from>
    <xdr:ext cx="599010" cy="259045"/>
    <xdr:sp macro="" textlink="">
      <xdr:nvSpPr>
        <xdr:cNvPr id="202" name="テキスト ボックス 201"/>
        <xdr:cNvSpPr txBox="1"/>
      </xdr:nvSpPr>
      <xdr:spPr>
        <a:xfrm>
          <a:off x="1719795" y="13181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57902</xdr:rowOff>
    </xdr:from>
    <xdr:to>
      <xdr:col>6</xdr:col>
      <xdr:colOff>38100</xdr:colOff>
      <xdr:row>77</xdr:row>
      <xdr:rowOff>159502</xdr:rowOff>
    </xdr:to>
    <xdr:sp macro="" textlink="">
      <xdr:nvSpPr>
        <xdr:cNvPr id="203" name="楕円 202"/>
        <xdr:cNvSpPr/>
      </xdr:nvSpPr>
      <xdr:spPr>
        <a:xfrm>
          <a:off x="1079500" y="1325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4579</xdr:rowOff>
    </xdr:from>
    <xdr:ext cx="599010" cy="259045"/>
    <xdr:sp macro="" textlink="">
      <xdr:nvSpPr>
        <xdr:cNvPr id="204" name="テキスト ボックス 203"/>
        <xdr:cNvSpPr txBox="1"/>
      </xdr:nvSpPr>
      <xdr:spPr>
        <a:xfrm>
          <a:off x="830795" y="13034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124644</xdr:rowOff>
    </xdr:from>
    <xdr:to>
      <xdr:col>24</xdr:col>
      <xdr:colOff>63500</xdr:colOff>
      <xdr:row>97</xdr:row>
      <xdr:rowOff>163139</xdr:rowOff>
    </xdr:to>
    <xdr:cxnSp macro="">
      <xdr:nvCxnSpPr>
        <xdr:cNvPr id="232" name="直線コネクタ 231"/>
        <xdr:cNvCxnSpPr/>
      </xdr:nvCxnSpPr>
      <xdr:spPr>
        <a:xfrm flipV="1">
          <a:off x="3797300" y="16755294"/>
          <a:ext cx="838200" cy="38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29240</xdr:rowOff>
    </xdr:from>
    <xdr:to>
      <xdr:col>19</xdr:col>
      <xdr:colOff>177800</xdr:colOff>
      <xdr:row>97</xdr:row>
      <xdr:rowOff>163139</xdr:rowOff>
    </xdr:to>
    <xdr:cxnSp macro="">
      <xdr:nvCxnSpPr>
        <xdr:cNvPr id="235" name="直線コネクタ 234"/>
        <xdr:cNvCxnSpPr/>
      </xdr:nvCxnSpPr>
      <xdr:spPr>
        <a:xfrm>
          <a:off x="2908300" y="16145540"/>
          <a:ext cx="889000" cy="648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29240</xdr:rowOff>
    </xdr:from>
    <xdr:to>
      <xdr:col>15</xdr:col>
      <xdr:colOff>50800</xdr:colOff>
      <xdr:row>97</xdr:row>
      <xdr:rowOff>119278</xdr:rowOff>
    </xdr:to>
    <xdr:cxnSp macro="">
      <xdr:nvCxnSpPr>
        <xdr:cNvPr id="238" name="直線コネクタ 237"/>
        <xdr:cNvCxnSpPr/>
      </xdr:nvCxnSpPr>
      <xdr:spPr>
        <a:xfrm flipV="1">
          <a:off x="2019300" y="16145540"/>
          <a:ext cx="889000" cy="604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119278</xdr:rowOff>
    </xdr:from>
    <xdr:to>
      <xdr:col>10</xdr:col>
      <xdr:colOff>114300</xdr:colOff>
      <xdr:row>98</xdr:row>
      <xdr:rowOff>88311</xdr:rowOff>
    </xdr:to>
    <xdr:cxnSp macro="">
      <xdr:nvCxnSpPr>
        <xdr:cNvPr id="241" name="直線コネクタ 240"/>
        <xdr:cNvCxnSpPr/>
      </xdr:nvCxnSpPr>
      <xdr:spPr>
        <a:xfrm flipV="1">
          <a:off x="1130300" y="16749928"/>
          <a:ext cx="889000" cy="14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73844</xdr:rowOff>
    </xdr:from>
    <xdr:to>
      <xdr:col>24</xdr:col>
      <xdr:colOff>114300</xdr:colOff>
      <xdr:row>98</xdr:row>
      <xdr:rowOff>3994</xdr:rowOff>
    </xdr:to>
    <xdr:sp macro="" textlink="">
      <xdr:nvSpPr>
        <xdr:cNvPr id="251" name="楕円 250"/>
        <xdr:cNvSpPr/>
      </xdr:nvSpPr>
      <xdr:spPr>
        <a:xfrm>
          <a:off x="4584700" y="16704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52271</xdr:rowOff>
    </xdr:from>
    <xdr:ext cx="534377" cy="259045"/>
    <xdr:sp macro="" textlink="">
      <xdr:nvSpPr>
        <xdr:cNvPr id="252" name="衛生費該当値テキスト"/>
        <xdr:cNvSpPr txBox="1"/>
      </xdr:nvSpPr>
      <xdr:spPr>
        <a:xfrm>
          <a:off x="4686300" y="1668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112339</xdr:rowOff>
    </xdr:from>
    <xdr:to>
      <xdr:col>20</xdr:col>
      <xdr:colOff>38100</xdr:colOff>
      <xdr:row>98</xdr:row>
      <xdr:rowOff>42489</xdr:rowOff>
    </xdr:to>
    <xdr:sp macro="" textlink="">
      <xdr:nvSpPr>
        <xdr:cNvPr id="253" name="楕円 252"/>
        <xdr:cNvSpPr/>
      </xdr:nvSpPr>
      <xdr:spPr>
        <a:xfrm>
          <a:off x="3746500" y="1674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33616</xdr:rowOff>
    </xdr:from>
    <xdr:ext cx="534377" cy="259045"/>
    <xdr:sp macro="" textlink="">
      <xdr:nvSpPr>
        <xdr:cNvPr id="254" name="テキスト ボックス 253"/>
        <xdr:cNvSpPr txBox="1"/>
      </xdr:nvSpPr>
      <xdr:spPr>
        <a:xfrm>
          <a:off x="3530111" y="16835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149890</xdr:rowOff>
    </xdr:from>
    <xdr:to>
      <xdr:col>15</xdr:col>
      <xdr:colOff>101600</xdr:colOff>
      <xdr:row>94</xdr:row>
      <xdr:rowOff>80040</xdr:rowOff>
    </xdr:to>
    <xdr:sp macro="" textlink="">
      <xdr:nvSpPr>
        <xdr:cNvPr id="255" name="楕円 254"/>
        <xdr:cNvSpPr/>
      </xdr:nvSpPr>
      <xdr:spPr>
        <a:xfrm>
          <a:off x="2857500" y="1609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96567</xdr:rowOff>
    </xdr:from>
    <xdr:ext cx="534377" cy="259045"/>
    <xdr:sp macro="" textlink="">
      <xdr:nvSpPr>
        <xdr:cNvPr id="256" name="テキスト ボックス 255"/>
        <xdr:cNvSpPr txBox="1"/>
      </xdr:nvSpPr>
      <xdr:spPr>
        <a:xfrm>
          <a:off x="2641111" y="15869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68478</xdr:rowOff>
    </xdr:from>
    <xdr:to>
      <xdr:col>10</xdr:col>
      <xdr:colOff>165100</xdr:colOff>
      <xdr:row>97</xdr:row>
      <xdr:rowOff>170078</xdr:rowOff>
    </xdr:to>
    <xdr:sp macro="" textlink="">
      <xdr:nvSpPr>
        <xdr:cNvPr id="257" name="楕円 256"/>
        <xdr:cNvSpPr/>
      </xdr:nvSpPr>
      <xdr:spPr>
        <a:xfrm>
          <a:off x="1968500" y="1669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15155</xdr:rowOff>
    </xdr:from>
    <xdr:ext cx="534377" cy="259045"/>
    <xdr:sp macro="" textlink="">
      <xdr:nvSpPr>
        <xdr:cNvPr id="258" name="テキスト ボックス 257"/>
        <xdr:cNvSpPr txBox="1"/>
      </xdr:nvSpPr>
      <xdr:spPr>
        <a:xfrm>
          <a:off x="1752111" y="1647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37511</xdr:rowOff>
    </xdr:from>
    <xdr:to>
      <xdr:col>6</xdr:col>
      <xdr:colOff>38100</xdr:colOff>
      <xdr:row>98</xdr:row>
      <xdr:rowOff>139111</xdr:rowOff>
    </xdr:to>
    <xdr:sp macro="" textlink="">
      <xdr:nvSpPr>
        <xdr:cNvPr id="259" name="楕円 258"/>
        <xdr:cNvSpPr/>
      </xdr:nvSpPr>
      <xdr:spPr>
        <a:xfrm>
          <a:off x="1079500" y="1683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130238</xdr:rowOff>
    </xdr:from>
    <xdr:ext cx="534377" cy="259045"/>
    <xdr:sp macro="" textlink="">
      <xdr:nvSpPr>
        <xdr:cNvPr id="260" name="テキスト ボックス 259"/>
        <xdr:cNvSpPr txBox="1"/>
      </xdr:nvSpPr>
      <xdr:spPr>
        <a:xfrm>
          <a:off x="863111" y="16932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158314</xdr:rowOff>
    </xdr:from>
    <xdr:to>
      <xdr:col>55</xdr:col>
      <xdr:colOff>0</xdr:colOff>
      <xdr:row>38</xdr:row>
      <xdr:rowOff>159294</xdr:rowOff>
    </xdr:to>
    <xdr:cxnSp macro="">
      <xdr:nvCxnSpPr>
        <xdr:cNvPr id="291" name="直線コネクタ 290"/>
        <xdr:cNvCxnSpPr/>
      </xdr:nvCxnSpPr>
      <xdr:spPr>
        <a:xfrm flipV="1">
          <a:off x="9639300" y="6673414"/>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100838</xdr:rowOff>
    </xdr:from>
    <xdr:to>
      <xdr:col>50</xdr:col>
      <xdr:colOff>114300</xdr:colOff>
      <xdr:row>38</xdr:row>
      <xdr:rowOff>159294</xdr:rowOff>
    </xdr:to>
    <xdr:cxnSp macro="">
      <xdr:nvCxnSpPr>
        <xdr:cNvPr id="294" name="直線コネクタ 293"/>
        <xdr:cNvCxnSpPr/>
      </xdr:nvCxnSpPr>
      <xdr:spPr>
        <a:xfrm>
          <a:off x="8750300" y="6615938"/>
          <a:ext cx="889000" cy="58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100838</xdr:rowOff>
    </xdr:from>
    <xdr:to>
      <xdr:col>45</xdr:col>
      <xdr:colOff>177800</xdr:colOff>
      <xdr:row>39</xdr:row>
      <xdr:rowOff>1234</xdr:rowOff>
    </xdr:to>
    <xdr:cxnSp macro="">
      <xdr:nvCxnSpPr>
        <xdr:cNvPr id="297" name="直線コネクタ 296"/>
        <xdr:cNvCxnSpPr/>
      </xdr:nvCxnSpPr>
      <xdr:spPr>
        <a:xfrm flipV="1">
          <a:off x="7861300" y="6615938"/>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1234</xdr:rowOff>
    </xdr:from>
    <xdr:to>
      <xdr:col>41</xdr:col>
      <xdr:colOff>50800</xdr:colOff>
      <xdr:row>39</xdr:row>
      <xdr:rowOff>2540</xdr:rowOff>
    </xdr:to>
    <xdr:cxnSp macro="">
      <xdr:nvCxnSpPr>
        <xdr:cNvPr id="300" name="直線コネクタ 299"/>
        <xdr:cNvCxnSpPr/>
      </xdr:nvCxnSpPr>
      <xdr:spPr>
        <a:xfrm flipV="1">
          <a:off x="6972300" y="6687784"/>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107514</xdr:rowOff>
    </xdr:from>
    <xdr:to>
      <xdr:col>55</xdr:col>
      <xdr:colOff>50800</xdr:colOff>
      <xdr:row>39</xdr:row>
      <xdr:rowOff>37664</xdr:rowOff>
    </xdr:to>
    <xdr:sp macro="" textlink="">
      <xdr:nvSpPr>
        <xdr:cNvPr id="310" name="楕円 309"/>
        <xdr:cNvSpPr/>
      </xdr:nvSpPr>
      <xdr:spPr>
        <a:xfrm>
          <a:off x="10426700" y="6622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71245</xdr:rowOff>
    </xdr:from>
    <xdr:ext cx="378565" cy="259045"/>
    <xdr:sp macro="" textlink="">
      <xdr:nvSpPr>
        <xdr:cNvPr id="311" name="労働費該当値テキスト"/>
        <xdr:cNvSpPr txBox="1"/>
      </xdr:nvSpPr>
      <xdr:spPr>
        <a:xfrm>
          <a:off x="10528300" y="65863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108494</xdr:rowOff>
    </xdr:from>
    <xdr:to>
      <xdr:col>50</xdr:col>
      <xdr:colOff>165100</xdr:colOff>
      <xdr:row>39</xdr:row>
      <xdr:rowOff>38644</xdr:rowOff>
    </xdr:to>
    <xdr:sp macro="" textlink="">
      <xdr:nvSpPr>
        <xdr:cNvPr id="312" name="楕円 311"/>
        <xdr:cNvSpPr/>
      </xdr:nvSpPr>
      <xdr:spPr>
        <a:xfrm>
          <a:off x="9588500" y="662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29771</xdr:rowOff>
    </xdr:from>
    <xdr:ext cx="378565" cy="259045"/>
    <xdr:sp macro="" textlink="">
      <xdr:nvSpPr>
        <xdr:cNvPr id="313" name="テキスト ボックス 312"/>
        <xdr:cNvSpPr txBox="1"/>
      </xdr:nvSpPr>
      <xdr:spPr>
        <a:xfrm>
          <a:off x="9450017" y="671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50038</xdr:rowOff>
    </xdr:from>
    <xdr:to>
      <xdr:col>46</xdr:col>
      <xdr:colOff>38100</xdr:colOff>
      <xdr:row>38</xdr:row>
      <xdr:rowOff>151638</xdr:rowOff>
    </xdr:to>
    <xdr:sp macro="" textlink="">
      <xdr:nvSpPr>
        <xdr:cNvPr id="314" name="楕円 313"/>
        <xdr:cNvSpPr/>
      </xdr:nvSpPr>
      <xdr:spPr>
        <a:xfrm>
          <a:off x="8699500" y="656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168165</xdr:rowOff>
    </xdr:from>
    <xdr:ext cx="378565" cy="259045"/>
    <xdr:sp macro="" textlink="">
      <xdr:nvSpPr>
        <xdr:cNvPr id="315" name="テキスト ボックス 314"/>
        <xdr:cNvSpPr txBox="1"/>
      </xdr:nvSpPr>
      <xdr:spPr>
        <a:xfrm>
          <a:off x="8561017" y="63403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121884</xdr:rowOff>
    </xdr:from>
    <xdr:to>
      <xdr:col>41</xdr:col>
      <xdr:colOff>101600</xdr:colOff>
      <xdr:row>39</xdr:row>
      <xdr:rowOff>52034</xdr:rowOff>
    </xdr:to>
    <xdr:sp macro="" textlink="">
      <xdr:nvSpPr>
        <xdr:cNvPr id="316" name="楕円 315"/>
        <xdr:cNvSpPr/>
      </xdr:nvSpPr>
      <xdr:spPr>
        <a:xfrm>
          <a:off x="7810500" y="663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43161</xdr:rowOff>
    </xdr:from>
    <xdr:ext cx="378565" cy="259045"/>
    <xdr:sp macro="" textlink="">
      <xdr:nvSpPr>
        <xdr:cNvPr id="317" name="テキスト ボックス 316"/>
        <xdr:cNvSpPr txBox="1"/>
      </xdr:nvSpPr>
      <xdr:spPr>
        <a:xfrm>
          <a:off x="7672017" y="6729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123190</xdr:rowOff>
    </xdr:from>
    <xdr:to>
      <xdr:col>36</xdr:col>
      <xdr:colOff>165100</xdr:colOff>
      <xdr:row>39</xdr:row>
      <xdr:rowOff>53340</xdr:rowOff>
    </xdr:to>
    <xdr:sp macro="" textlink="">
      <xdr:nvSpPr>
        <xdr:cNvPr id="318" name="楕円 317"/>
        <xdr:cNvSpPr/>
      </xdr:nvSpPr>
      <xdr:spPr>
        <a:xfrm>
          <a:off x="6921500" y="663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44467</xdr:rowOff>
    </xdr:from>
    <xdr:ext cx="378565" cy="259045"/>
    <xdr:sp macro="" textlink="">
      <xdr:nvSpPr>
        <xdr:cNvPr id="319" name="テキスト ボックス 318"/>
        <xdr:cNvSpPr txBox="1"/>
      </xdr:nvSpPr>
      <xdr:spPr>
        <a:xfrm>
          <a:off x="6783017" y="67310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14542</xdr:rowOff>
    </xdr:from>
    <xdr:to>
      <xdr:col>55</xdr:col>
      <xdr:colOff>0</xdr:colOff>
      <xdr:row>59</xdr:row>
      <xdr:rowOff>17990</xdr:rowOff>
    </xdr:to>
    <xdr:cxnSp macro="">
      <xdr:nvCxnSpPr>
        <xdr:cNvPr id="348" name="直線コネクタ 347"/>
        <xdr:cNvCxnSpPr/>
      </xdr:nvCxnSpPr>
      <xdr:spPr>
        <a:xfrm>
          <a:off x="9639300" y="10130092"/>
          <a:ext cx="8382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3454</xdr:rowOff>
    </xdr:from>
    <xdr:to>
      <xdr:col>50</xdr:col>
      <xdr:colOff>114300</xdr:colOff>
      <xdr:row>59</xdr:row>
      <xdr:rowOff>14542</xdr:rowOff>
    </xdr:to>
    <xdr:cxnSp macro="">
      <xdr:nvCxnSpPr>
        <xdr:cNvPr id="351" name="直線コネクタ 350"/>
        <xdr:cNvCxnSpPr/>
      </xdr:nvCxnSpPr>
      <xdr:spPr>
        <a:xfrm>
          <a:off x="8750300" y="10119004"/>
          <a:ext cx="889000" cy="1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157150</xdr:rowOff>
    </xdr:from>
    <xdr:to>
      <xdr:col>45</xdr:col>
      <xdr:colOff>177800</xdr:colOff>
      <xdr:row>59</xdr:row>
      <xdr:rowOff>3454</xdr:rowOff>
    </xdr:to>
    <xdr:cxnSp macro="">
      <xdr:nvCxnSpPr>
        <xdr:cNvPr id="354" name="直線コネクタ 353"/>
        <xdr:cNvCxnSpPr/>
      </xdr:nvCxnSpPr>
      <xdr:spPr>
        <a:xfrm>
          <a:off x="7861300" y="10101250"/>
          <a:ext cx="889000" cy="17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156635</xdr:rowOff>
    </xdr:from>
    <xdr:to>
      <xdr:col>41</xdr:col>
      <xdr:colOff>50800</xdr:colOff>
      <xdr:row>58</xdr:row>
      <xdr:rowOff>157150</xdr:rowOff>
    </xdr:to>
    <xdr:cxnSp macro="">
      <xdr:nvCxnSpPr>
        <xdr:cNvPr id="357" name="直線コネクタ 356"/>
        <xdr:cNvCxnSpPr/>
      </xdr:nvCxnSpPr>
      <xdr:spPr>
        <a:xfrm>
          <a:off x="6972300" y="10100735"/>
          <a:ext cx="889000" cy="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138640</xdr:rowOff>
    </xdr:from>
    <xdr:to>
      <xdr:col>55</xdr:col>
      <xdr:colOff>50800</xdr:colOff>
      <xdr:row>59</xdr:row>
      <xdr:rowOff>68790</xdr:rowOff>
    </xdr:to>
    <xdr:sp macro="" textlink="">
      <xdr:nvSpPr>
        <xdr:cNvPr id="367" name="楕円 366"/>
        <xdr:cNvSpPr/>
      </xdr:nvSpPr>
      <xdr:spPr>
        <a:xfrm>
          <a:off x="10426700" y="100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53567</xdr:rowOff>
    </xdr:from>
    <xdr:ext cx="469744" cy="259045"/>
    <xdr:sp macro="" textlink="">
      <xdr:nvSpPr>
        <xdr:cNvPr id="368" name="農林水産業費該当値テキスト"/>
        <xdr:cNvSpPr txBox="1"/>
      </xdr:nvSpPr>
      <xdr:spPr>
        <a:xfrm>
          <a:off x="10528300" y="99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135192</xdr:rowOff>
    </xdr:from>
    <xdr:to>
      <xdr:col>50</xdr:col>
      <xdr:colOff>165100</xdr:colOff>
      <xdr:row>59</xdr:row>
      <xdr:rowOff>65342</xdr:rowOff>
    </xdr:to>
    <xdr:sp macro="" textlink="">
      <xdr:nvSpPr>
        <xdr:cNvPr id="369" name="楕円 368"/>
        <xdr:cNvSpPr/>
      </xdr:nvSpPr>
      <xdr:spPr>
        <a:xfrm>
          <a:off x="9588500" y="1007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56469</xdr:rowOff>
    </xdr:from>
    <xdr:ext cx="469744" cy="259045"/>
    <xdr:sp macro="" textlink="">
      <xdr:nvSpPr>
        <xdr:cNvPr id="370" name="テキスト ボックス 369"/>
        <xdr:cNvSpPr txBox="1"/>
      </xdr:nvSpPr>
      <xdr:spPr>
        <a:xfrm>
          <a:off x="9404428" y="10172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124104</xdr:rowOff>
    </xdr:from>
    <xdr:to>
      <xdr:col>46</xdr:col>
      <xdr:colOff>38100</xdr:colOff>
      <xdr:row>59</xdr:row>
      <xdr:rowOff>54254</xdr:rowOff>
    </xdr:to>
    <xdr:sp macro="" textlink="">
      <xdr:nvSpPr>
        <xdr:cNvPr id="371" name="楕円 370"/>
        <xdr:cNvSpPr/>
      </xdr:nvSpPr>
      <xdr:spPr>
        <a:xfrm>
          <a:off x="8699500" y="1006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45381</xdr:rowOff>
    </xdr:from>
    <xdr:ext cx="469744" cy="259045"/>
    <xdr:sp macro="" textlink="">
      <xdr:nvSpPr>
        <xdr:cNvPr id="372" name="テキスト ボックス 371"/>
        <xdr:cNvSpPr txBox="1"/>
      </xdr:nvSpPr>
      <xdr:spPr>
        <a:xfrm>
          <a:off x="8515428" y="10160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106350</xdr:rowOff>
    </xdr:from>
    <xdr:to>
      <xdr:col>41</xdr:col>
      <xdr:colOff>101600</xdr:colOff>
      <xdr:row>59</xdr:row>
      <xdr:rowOff>36500</xdr:rowOff>
    </xdr:to>
    <xdr:sp macro="" textlink="">
      <xdr:nvSpPr>
        <xdr:cNvPr id="373" name="楕円 372"/>
        <xdr:cNvSpPr/>
      </xdr:nvSpPr>
      <xdr:spPr>
        <a:xfrm>
          <a:off x="7810500" y="100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27627</xdr:rowOff>
    </xdr:from>
    <xdr:ext cx="469744" cy="259045"/>
    <xdr:sp macro="" textlink="">
      <xdr:nvSpPr>
        <xdr:cNvPr id="374" name="テキスト ボックス 373"/>
        <xdr:cNvSpPr txBox="1"/>
      </xdr:nvSpPr>
      <xdr:spPr>
        <a:xfrm>
          <a:off x="7626428" y="10143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105835</xdr:rowOff>
    </xdr:from>
    <xdr:to>
      <xdr:col>36</xdr:col>
      <xdr:colOff>165100</xdr:colOff>
      <xdr:row>59</xdr:row>
      <xdr:rowOff>35985</xdr:rowOff>
    </xdr:to>
    <xdr:sp macro="" textlink="">
      <xdr:nvSpPr>
        <xdr:cNvPr id="375" name="楕円 374"/>
        <xdr:cNvSpPr/>
      </xdr:nvSpPr>
      <xdr:spPr>
        <a:xfrm>
          <a:off x="6921500" y="1004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27112</xdr:rowOff>
    </xdr:from>
    <xdr:ext cx="469744" cy="259045"/>
    <xdr:sp macro="" textlink="">
      <xdr:nvSpPr>
        <xdr:cNvPr id="376" name="テキスト ボックス 375"/>
        <xdr:cNvSpPr txBox="1"/>
      </xdr:nvSpPr>
      <xdr:spPr>
        <a:xfrm>
          <a:off x="6737428" y="10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67196</xdr:rowOff>
    </xdr:from>
    <xdr:to>
      <xdr:col>55</xdr:col>
      <xdr:colOff>0</xdr:colOff>
      <xdr:row>78</xdr:row>
      <xdr:rowOff>164731</xdr:rowOff>
    </xdr:to>
    <xdr:cxnSp macro="">
      <xdr:nvCxnSpPr>
        <xdr:cNvPr id="405" name="直線コネクタ 404"/>
        <xdr:cNvCxnSpPr/>
      </xdr:nvCxnSpPr>
      <xdr:spPr>
        <a:xfrm>
          <a:off x="9639300" y="13440296"/>
          <a:ext cx="838200" cy="97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43765</xdr:rowOff>
    </xdr:from>
    <xdr:to>
      <xdr:col>50</xdr:col>
      <xdr:colOff>114300</xdr:colOff>
      <xdr:row>78</xdr:row>
      <xdr:rowOff>67196</xdr:rowOff>
    </xdr:to>
    <xdr:cxnSp macro="">
      <xdr:nvCxnSpPr>
        <xdr:cNvPr id="408" name="直線コネクタ 407"/>
        <xdr:cNvCxnSpPr/>
      </xdr:nvCxnSpPr>
      <xdr:spPr>
        <a:xfrm>
          <a:off x="8750300" y="13416865"/>
          <a:ext cx="889000" cy="2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43765</xdr:rowOff>
    </xdr:from>
    <xdr:to>
      <xdr:col>45</xdr:col>
      <xdr:colOff>177800</xdr:colOff>
      <xdr:row>78</xdr:row>
      <xdr:rowOff>61804</xdr:rowOff>
    </xdr:to>
    <xdr:cxnSp macro="">
      <xdr:nvCxnSpPr>
        <xdr:cNvPr id="411" name="直線コネクタ 410"/>
        <xdr:cNvCxnSpPr/>
      </xdr:nvCxnSpPr>
      <xdr:spPr>
        <a:xfrm flipV="1">
          <a:off x="7861300" y="13416865"/>
          <a:ext cx="889000" cy="1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169875</xdr:rowOff>
    </xdr:from>
    <xdr:to>
      <xdr:col>41</xdr:col>
      <xdr:colOff>50800</xdr:colOff>
      <xdr:row>78</xdr:row>
      <xdr:rowOff>61804</xdr:rowOff>
    </xdr:to>
    <xdr:cxnSp macro="">
      <xdr:nvCxnSpPr>
        <xdr:cNvPr id="414" name="直線コネクタ 413"/>
        <xdr:cNvCxnSpPr/>
      </xdr:nvCxnSpPr>
      <xdr:spPr>
        <a:xfrm>
          <a:off x="6972300" y="13371525"/>
          <a:ext cx="889000" cy="63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45057</xdr:rowOff>
    </xdr:from>
    <xdr:ext cx="534377" cy="259045"/>
    <xdr:sp macro="" textlink="">
      <xdr:nvSpPr>
        <xdr:cNvPr id="418" name="テキスト ボックス 417"/>
        <xdr:cNvSpPr txBox="1"/>
      </xdr:nvSpPr>
      <xdr:spPr>
        <a:xfrm>
          <a:off x="6705111" y="1341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113931</xdr:rowOff>
    </xdr:from>
    <xdr:to>
      <xdr:col>55</xdr:col>
      <xdr:colOff>50800</xdr:colOff>
      <xdr:row>79</xdr:row>
      <xdr:rowOff>44081</xdr:rowOff>
    </xdr:to>
    <xdr:sp macro="" textlink="">
      <xdr:nvSpPr>
        <xdr:cNvPr id="424" name="楕円 423"/>
        <xdr:cNvSpPr/>
      </xdr:nvSpPr>
      <xdr:spPr>
        <a:xfrm>
          <a:off x="10426700" y="1348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28858</xdr:rowOff>
    </xdr:from>
    <xdr:ext cx="469744" cy="259045"/>
    <xdr:sp macro="" textlink="">
      <xdr:nvSpPr>
        <xdr:cNvPr id="425" name="商工費該当値テキスト"/>
        <xdr:cNvSpPr txBox="1"/>
      </xdr:nvSpPr>
      <xdr:spPr>
        <a:xfrm>
          <a:off x="10528300" y="13401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16396</xdr:rowOff>
    </xdr:from>
    <xdr:to>
      <xdr:col>50</xdr:col>
      <xdr:colOff>165100</xdr:colOff>
      <xdr:row>78</xdr:row>
      <xdr:rowOff>117996</xdr:rowOff>
    </xdr:to>
    <xdr:sp macro="" textlink="">
      <xdr:nvSpPr>
        <xdr:cNvPr id="426" name="楕円 425"/>
        <xdr:cNvSpPr/>
      </xdr:nvSpPr>
      <xdr:spPr>
        <a:xfrm>
          <a:off x="9588500" y="1338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134523</xdr:rowOff>
    </xdr:from>
    <xdr:ext cx="469744" cy="259045"/>
    <xdr:sp macro="" textlink="">
      <xdr:nvSpPr>
        <xdr:cNvPr id="427" name="テキスト ボックス 426"/>
        <xdr:cNvSpPr txBox="1"/>
      </xdr:nvSpPr>
      <xdr:spPr>
        <a:xfrm>
          <a:off x="9404428" y="1316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164415</xdr:rowOff>
    </xdr:from>
    <xdr:to>
      <xdr:col>46</xdr:col>
      <xdr:colOff>38100</xdr:colOff>
      <xdr:row>78</xdr:row>
      <xdr:rowOff>94565</xdr:rowOff>
    </xdr:to>
    <xdr:sp macro="" textlink="">
      <xdr:nvSpPr>
        <xdr:cNvPr id="428" name="楕円 427"/>
        <xdr:cNvSpPr/>
      </xdr:nvSpPr>
      <xdr:spPr>
        <a:xfrm>
          <a:off x="8699500" y="1336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85692</xdr:rowOff>
    </xdr:from>
    <xdr:ext cx="469744" cy="259045"/>
    <xdr:sp macro="" textlink="">
      <xdr:nvSpPr>
        <xdr:cNvPr id="429" name="テキスト ボックス 428"/>
        <xdr:cNvSpPr txBox="1"/>
      </xdr:nvSpPr>
      <xdr:spPr>
        <a:xfrm>
          <a:off x="8515428" y="13458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11004</xdr:rowOff>
    </xdr:from>
    <xdr:to>
      <xdr:col>41</xdr:col>
      <xdr:colOff>101600</xdr:colOff>
      <xdr:row>78</xdr:row>
      <xdr:rowOff>112604</xdr:rowOff>
    </xdr:to>
    <xdr:sp macro="" textlink="">
      <xdr:nvSpPr>
        <xdr:cNvPr id="430" name="楕円 429"/>
        <xdr:cNvSpPr/>
      </xdr:nvSpPr>
      <xdr:spPr>
        <a:xfrm>
          <a:off x="7810500" y="1338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103731</xdr:rowOff>
    </xdr:from>
    <xdr:ext cx="469744" cy="259045"/>
    <xdr:sp macro="" textlink="">
      <xdr:nvSpPr>
        <xdr:cNvPr id="431" name="テキスト ボックス 430"/>
        <xdr:cNvSpPr txBox="1"/>
      </xdr:nvSpPr>
      <xdr:spPr>
        <a:xfrm>
          <a:off x="7626428" y="1347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119075</xdr:rowOff>
    </xdr:from>
    <xdr:to>
      <xdr:col>36</xdr:col>
      <xdr:colOff>165100</xdr:colOff>
      <xdr:row>78</xdr:row>
      <xdr:rowOff>49225</xdr:rowOff>
    </xdr:to>
    <xdr:sp macro="" textlink="">
      <xdr:nvSpPr>
        <xdr:cNvPr id="432" name="楕円 431"/>
        <xdr:cNvSpPr/>
      </xdr:nvSpPr>
      <xdr:spPr>
        <a:xfrm>
          <a:off x="6921500" y="1332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65752</xdr:rowOff>
    </xdr:from>
    <xdr:ext cx="534377" cy="259045"/>
    <xdr:sp macro="" textlink="">
      <xdr:nvSpPr>
        <xdr:cNvPr id="433" name="テキスト ボックス 432"/>
        <xdr:cNvSpPr txBox="1"/>
      </xdr:nvSpPr>
      <xdr:spPr>
        <a:xfrm>
          <a:off x="6705111" y="13095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159144</xdr:rowOff>
    </xdr:from>
    <xdr:to>
      <xdr:col>55</xdr:col>
      <xdr:colOff>0</xdr:colOff>
      <xdr:row>97</xdr:row>
      <xdr:rowOff>163601</xdr:rowOff>
    </xdr:to>
    <xdr:cxnSp macro="">
      <xdr:nvCxnSpPr>
        <xdr:cNvPr id="462" name="直線コネクタ 461"/>
        <xdr:cNvCxnSpPr/>
      </xdr:nvCxnSpPr>
      <xdr:spPr>
        <a:xfrm>
          <a:off x="9639300" y="16789794"/>
          <a:ext cx="838200" cy="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159144</xdr:rowOff>
    </xdr:from>
    <xdr:to>
      <xdr:col>50</xdr:col>
      <xdr:colOff>114300</xdr:colOff>
      <xdr:row>98</xdr:row>
      <xdr:rowOff>8293</xdr:rowOff>
    </xdr:to>
    <xdr:cxnSp macro="">
      <xdr:nvCxnSpPr>
        <xdr:cNvPr id="465" name="直線コネクタ 464"/>
        <xdr:cNvCxnSpPr/>
      </xdr:nvCxnSpPr>
      <xdr:spPr>
        <a:xfrm flipV="1">
          <a:off x="8750300" y="16789794"/>
          <a:ext cx="889000" cy="20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8293</xdr:rowOff>
    </xdr:from>
    <xdr:to>
      <xdr:col>45</xdr:col>
      <xdr:colOff>177800</xdr:colOff>
      <xdr:row>98</xdr:row>
      <xdr:rowOff>26429</xdr:rowOff>
    </xdr:to>
    <xdr:cxnSp macro="">
      <xdr:nvCxnSpPr>
        <xdr:cNvPr id="468" name="直線コネクタ 467"/>
        <xdr:cNvCxnSpPr/>
      </xdr:nvCxnSpPr>
      <xdr:spPr>
        <a:xfrm flipV="1">
          <a:off x="7861300" y="16810393"/>
          <a:ext cx="889000" cy="18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26429</xdr:rowOff>
    </xdr:from>
    <xdr:to>
      <xdr:col>41</xdr:col>
      <xdr:colOff>50800</xdr:colOff>
      <xdr:row>98</xdr:row>
      <xdr:rowOff>29414</xdr:rowOff>
    </xdr:to>
    <xdr:cxnSp macro="">
      <xdr:nvCxnSpPr>
        <xdr:cNvPr id="471" name="直線コネクタ 470"/>
        <xdr:cNvCxnSpPr/>
      </xdr:nvCxnSpPr>
      <xdr:spPr>
        <a:xfrm flipV="1">
          <a:off x="6972300" y="16828529"/>
          <a:ext cx="889000" cy="2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112801</xdr:rowOff>
    </xdr:from>
    <xdr:to>
      <xdr:col>55</xdr:col>
      <xdr:colOff>50800</xdr:colOff>
      <xdr:row>98</xdr:row>
      <xdr:rowOff>42951</xdr:rowOff>
    </xdr:to>
    <xdr:sp macro="" textlink="">
      <xdr:nvSpPr>
        <xdr:cNvPr id="481" name="楕円 480"/>
        <xdr:cNvSpPr/>
      </xdr:nvSpPr>
      <xdr:spPr>
        <a:xfrm>
          <a:off x="10426700" y="1674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27728</xdr:rowOff>
    </xdr:from>
    <xdr:ext cx="534377" cy="259045"/>
    <xdr:sp macro="" textlink="">
      <xdr:nvSpPr>
        <xdr:cNvPr id="482" name="土木費該当値テキスト"/>
        <xdr:cNvSpPr txBox="1"/>
      </xdr:nvSpPr>
      <xdr:spPr>
        <a:xfrm>
          <a:off x="10528300" y="16658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108344</xdr:rowOff>
    </xdr:from>
    <xdr:to>
      <xdr:col>50</xdr:col>
      <xdr:colOff>165100</xdr:colOff>
      <xdr:row>98</xdr:row>
      <xdr:rowOff>38494</xdr:rowOff>
    </xdr:to>
    <xdr:sp macro="" textlink="">
      <xdr:nvSpPr>
        <xdr:cNvPr id="483" name="楕円 482"/>
        <xdr:cNvSpPr/>
      </xdr:nvSpPr>
      <xdr:spPr>
        <a:xfrm>
          <a:off x="9588500" y="1673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29621</xdr:rowOff>
    </xdr:from>
    <xdr:ext cx="534377" cy="259045"/>
    <xdr:sp macro="" textlink="">
      <xdr:nvSpPr>
        <xdr:cNvPr id="484" name="テキスト ボックス 483"/>
        <xdr:cNvSpPr txBox="1"/>
      </xdr:nvSpPr>
      <xdr:spPr>
        <a:xfrm>
          <a:off x="9372111" y="1683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128943</xdr:rowOff>
    </xdr:from>
    <xdr:to>
      <xdr:col>46</xdr:col>
      <xdr:colOff>38100</xdr:colOff>
      <xdr:row>98</xdr:row>
      <xdr:rowOff>59093</xdr:rowOff>
    </xdr:to>
    <xdr:sp macro="" textlink="">
      <xdr:nvSpPr>
        <xdr:cNvPr id="485" name="楕円 484"/>
        <xdr:cNvSpPr/>
      </xdr:nvSpPr>
      <xdr:spPr>
        <a:xfrm>
          <a:off x="8699500" y="1675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50220</xdr:rowOff>
    </xdr:from>
    <xdr:ext cx="534377" cy="259045"/>
    <xdr:sp macro="" textlink="">
      <xdr:nvSpPr>
        <xdr:cNvPr id="486" name="テキスト ボックス 485"/>
        <xdr:cNvSpPr txBox="1"/>
      </xdr:nvSpPr>
      <xdr:spPr>
        <a:xfrm>
          <a:off x="8483111" y="16852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147079</xdr:rowOff>
    </xdr:from>
    <xdr:to>
      <xdr:col>41</xdr:col>
      <xdr:colOff>101600</xdr:colOff>
      <xdr:row>98</xdr:row>
      <xdr:rowOff>77229</xdr:rowOff>
    </xdr:to>
    <xdr:sp macro="" textlink="">
      <xdr:nvSpPr>
        <xdr:cNvPr id="487" name="楕円 486"/>
        <xdr:cNvSpPr/>
      </xdr:nvSpPr>
      <xdr:spPr>
        <a:xfrm>
          <a:off x="7810500" y="16777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68356</xdr:rowOff>
    </xdr:from>
    <xdr:ext cx="534377" cy="259045"/>
    <xdr:sp macro="" textlink="">
      <xdr:nvSpPr>
        <xdr:cNvPr id="488" name="テキスト ボックス 487"/>
        <xdr:cNvSpPr txBox="1"/>
      </xdr:nvSpPr>
      <xdr:spPr>
        <a:xfrm>
          <a:off x="7594111" y="16870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150064</xdr:rowOff>
    </xdr:from>
    <xdr:to>
      <xdr:col>36</xdr:col>
      <xdr:colOff>165100</xdr:colOff>
      <xdr:row>98</xdr:row>
      <xdr:rowOff>80214</xdr:rowOff>
    </xdr:to>
    <xdr:sp macro="" textlink="">
      <xdr:nvSpPr>
        <xdr:cNvPr id="489" name="楕円 488"/>
        <xdr:cNvSpPr/>
      </xdr:nvSpPr>
      <xdr:spPr>
        <a:xfrm>
          <a:off x="6921500" y="1678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71341</xdr:rowOff>
    </xdr:from>
    <xdr:ext cx="534377" cy="259045"/>
    <xdr:sp macro="" textlink="">
      <xdr:nvSpPr>
        <xdr:cNvPr id="490" name="テキスト ボックス 489"/>
        <xdr:cNvSpPr txBox="1"/>
      </xdr:nvSpPr>
      <xdr:spPr>
        <a:xfrm>
          <a:off x="6705111" y="1687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165564</xdr:rowOff>
    </xdr:from>
    <xdr:to>
      <xdr:col>85</xdr:col>
      <xdr:colOff>127000</xdr:colOff>
      <xdr:row>38</xdr:row>
      <xdr:rowOff>103026</xdr:rowOff>
    </xdr:to>
    <xdr:cxnSp macro="">
      <xdr:nvCxnSpPr>
        <xdr:cNvPr id="522" name="直線コネクタ 521"/>
        <xdr:cNvCxnSpPr/>
      </xdr:nvCxnSpPr>
      <xdr:spPr>
        <a:xfrm flipV="1">
          <a:off x="15481300" y="6509214"/>
          <a:ext cx="838200" cy="108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98192</xdr:rowOff>
    </xdr:from>
    <xdr:to>
      <xdr:col>81</xdr:col>
      <xdr:colOff>50800</xdr:colOff>
      <xdr:row>38</xdr:row>
      <xdr:rowOff>103026</xdr:rowOff>
    </xdr:to>
    <xdr:cxnSp macro="">
      <xdr:nvCxnSpPr>
        <xdr:cNvPr id="525" name="直線コネクタ 524"/>
        <xdr:cNvCxnSpPr/>
      </xdr:nvCxnSpPr>
      <xdr:spPr>
        <a:xfrm>
          <a:off x="14592300" y="6613292"/>
          <a:ext cx="889000" cy="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98192</xdr:rowOff>
    </xdr:from>
    <xdr:to>
      <xdr:col>76</xdr:col>
      <xdr:colOff>114300</xdr:colOff>
      <xdr:row>38</xdr:row>
      <xdr:rowOff>108774</xdr:rowOff>
    </xdr:to>
    <xdr:cxnSp macro="">
      <xdr:nvCxnSpPr>
        <xdr:cNvPr id="528" name="直線コネクタ 527"/>
        <xdr:cNvCxnSpPr/>
      </xdr:nvCxnSpPr>
      <xdr:spPr>
        <a:xfrm flipV="1">
          <a:off x="13703300" y="6613292"/>
          <a:ext cx="889000" cy="10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113085</xdr:rowOff>
    </xdr:from>
    <xdr:to>
      <xdr:col>71</xdr:col>
      <xdr:colOff>177800</xdr:colOff>
      <xdr:row>38</xdr:row>
      <xdr:rowOff>108774</xdr:rowOff>
    </xdr:to>
    <xdr:cxnSp macro="">
      <xdr:nvCxnSpPr>
        <xdr:cNvPr id="531" name="直線コネクタ 530"/>
        <xdr:cNvCxnSpPr/>
      </xdr:nvCxnSpPr>
      <xdr:spPr>
        <a:xfrm>
          <a:off x="12814300" y="6456735"/>
          <a:ext cx="889000" cy="167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114764</xdr:rowOff>
    </xdr:from>
    <xdr:to>
      <xdr:col>85</xdr:col>
      <xdr:colOff>177800</xdr:colOff>
      <xdr:row>38</xdr:row>
      <xdr:rowOff>44914</xdr:rowOff>
    </xdr:to>
    <xdr:sp macro="" textlink="">
      <xdr:nvSpPr>
        <xdr:cNvPr id="541" name="楕円 540"/>
        <xdr:cNvSpPr/>
      </xdr:nvSpPr>
      <xdr:spPr>
        <a:xfrm>
          <a:off x="16268700" y="645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137641</xdr:rowOff>
    </xdr:from>
    <xdr:ext cx="534377" cy="259045"/>
    <xdr:sp macro="" textlink="">
      <xdr:nvSpPr>
        <xdr:cNvPr id="542" name="消防費該当値テキスト"/>
        <xdr:cNvSpPr txBox="1"/>
      </xdr:nvSpPr>
      <xdr:spPr>
        <a:xfrm>
          <a:off x="16370300" y="6309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52226</xdr:rowOff>
    </xdr:from>
    <xdr:to>
      <xdr:col>81</xdr:col>
      <xdr:colOff>101600</xdr:colOff>
      <xdr:row>38</xdr:row>
      <xdr:rowOff>153826</xdr:rowOff>
    </xdr:to>
    <xdr:sp macro="" textlink="">
      <xdr:nvSpPr>
        <xdr:cNvPr id="543" name="楕円 542"/>
        <xdr:cNvSpPr/>
      </xdr:nvSpPr>
      <xdr:spPr>
        <a:xfrm>
          <a:off x="15430500" y="656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144953</xdr:rowOff>
    </xdr:from>
    <xdr:ext cx="534377" cy="259045"/>
    <xdr:sp macro="" textlink="">
      <xdr:nvSpPr>
        <xdr:cNvPr id="544" name="テキスト ボックス 543"/>
        <xdr:cNvSpPr txBox="1"/>
      </xdr:nvSpPr>
      <xdr:spPr>
        <a:xfrm>
          <a:off x="15214111" y="666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47392</xdr:rowOff>
    </xdr:from>
    <xdr:to>
      <xdr:col>76</xdr:col>
      <xdr:colOff>165100</xdr:colOff>
      <xdr:row>38</xdr:row>
      <xdr:rowOff>148992</xdr:rowOff>
    </xdr:to>
    <xdr:sp macro="" textlink="">
      <xdr:nvSpPr>
        <xdr:cNvPr id="545" name="楕円 544"/>
        <xdr:cNvSpPr/>
      </xdr:nvSpPr>
      <xdr:spPr>
        <a:xfrm>
          <a:off x="14541500" y="656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140119</xdr:rowOff>
    </xdr:from>
    <xdr:ext cx="534377" cy="259045"/>
    <xdr:sp macro="" textlink="">
      <xdr:nvSpPr>
        <xdr:cNvPr id="546" name="テキスト ボックス 545"/>
        <xdr:cNvSpPr txBox="1"/>
      </xdr:nvSpPr>
      <xdr:spPr>
        <a:xfrm>
          <a:off x="14325111" y="6655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57974</xdr:rowOff>
    </xdr:from>
    <xdr:to>
      <xdr:col>72</xdr:col>
      <xdr:colOff>38100</xdr:colOff>
      <xdr:row>38</xdr:row>
      <xdr:rowOff>159574</xdr:rowOff>
    </xdr:to>
    <xdr:sp macro="" textlink="">
      <xdr:nvSpPr>
        <xdr:cNvPr id="547" name="楕円 546"/>
        <xdr:cNvSpPr/>
      </xdr:nvSpPr>
      <xdr:spPr>
        <a:xfrm>
          <a:off x="13652500" y="657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150701</xdr:rowOff>
    </xdr:from>
    <xdr:ext cx="534377" cy="259045"/>
    <xdr:sp macro="" textlink="">
      <xdr:nvSpPr>
        <xdr:cNvPr id="548" name="テキスト ボックス 547"/>
        <xdr:cNvSpPr txBox="1"/>
      </xdr:nvSpPr>
      <xdr:spPr>
        <a:xfrm>
          <a:off x="13436111" y="666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62285</xdr:rowOff>
    </xdr:from>
    <xdr:to>
      <xdr:col>67</xdr:col>
      <xdr:colOff>101600</xdr:colOff>
      <xdr:row>37</xdr:row>
      <xdr:rowOff>163885</xdr:rowOff>
    </xdr:to>
    <xdr:sp macro="" textlink="">
      <xdr:nvSpPr>
        <xdr:cNvPr id="549" name="楕円 548"/>
        <xdr:cNvSpPr/>
      </xdr:nvSpPr>
      <xdr:spPr>
        <a:xfrm>
          <a:off x="12763500" y="640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8962</xdr:rowOff>
    </xdr:from>
    <xdr:ext cx="534377" cy="259045"/>
    <xdr:sp macro="" textlink="">
      <xdr:nvSpPr>
        <xdr:cNvPr id="550" name="テキスト ボックス 549"/>
        <xdr:cNvSpPr txBox="1"/>
      </xdr:nvSpPr>
      <xdr:spPr>
        <a:xfrm>
          <a:off x="12547111" y="618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91991</xdr:rowOff>
    </xdr:from>
    <xdr:to>
      <xdr:col>85</xdr:col>
      <xdr:colOff>127000</xdr:colOff>
      <xdr:row>57</xdr:row>
      <xdr:rowOff>95521</xdr:rowOff>
    </xdr:to>
    <xdr:cxnSp macro="">
      <xdr:nvCxnSpPr>
        <xdr:cNvPr id="577" name="直線コネクタ 576"/>
        <xdr:cNvCxnSpPr/>
      </xdr:nvCxnSpPr>
      <xdr:spPr>
        <a:xfrm flipV="1">
          <a:off x="15481300" y="9864641"/>
          <a:ext cx="838200" cy="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57756</xdr:rowOff>
    </xdr:from>
    <xdr:to>
      <xdr:col>81</xdr:col>
      <xdr:colOff>50800</xdr:colOff>
      <xdr:row>57</xdr:row>
      <xdr:rowOff>95521</xdr:rowOff>
    </xdr:to>
    <xdr:cxnSp macro="">
      <xdr:nvCxnSpPr>
        <xdr:cNvPr id="580" name="直線コネクタ 579"/>
        <xdr:cNvCxnSpPr/>
      </xdr:nvCxnSpPr>
      <xdr:spPr>
        <a:xfrm>
          <a:off x="14592300" y="9830406"/>
          <a:ext cx="889000" cy="3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9992</xdr:rowOff>
    </xdr:from>
    <xdr:to>
      <xdr:col>76</xdr:col>
      <xdr:colOff>114300</xdr:colOff>
      <xdr:row>57</xdr:row>
      <xdr:rowOff>57756</xdr:rowOff>
    </xdr:to>
    <xdr:cxnSp macro="">
      <xdr:nvCxnSpPr>
        <xdr:cNvPr id="583" name="直線コネクタ 582"/>
        <xdr:cNvCxnSpPr/>
      </xdr:nvCxnSpPr>
      <xdr:spPr>
        <a:xfrm>
          <a:off x="13703300" y="9782642"/>
          <a:ext cx="889000" cy="47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9992</xdr:rowOff>
    </xdr:from>
    <xdr:to>
      <xdr:col>71</xdr:col>
      <xdr:colOff>177800</xdr:colOff>
      <xdr:row>57</xdr:row>
      <xdr:rowOff>77246</xdr:rowOff>
    </xdr:to>
    <xdr:cxnSp macro="">
      <xdr:nvCxnSpPr>
        <xdr:cNvPr id="586" name="直線コネクタ 585"/>
        <xdr:cNvCxnSpPr/>
      </xdr:nvCxnSpPr>
      <xdr:spPr>
        <a:xfrm flipV="1">
          <a:off x="12814300" y="9782642"/>
          <a:ext cx="889000" cy="67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41191</xdr:rowOff>
    </xdr:from>
    <xdr:to>
      <xdr:col>85</xdr:col>
      <xdr:colOff>177800</xdr:colOff>
      <xdr:row>57</xdr:row>
      <xdr:rowOff>142791</xdr:rowOff>
    </xdr:to>
    <xdr:sp macro="" textlink="">
      <xdr:nvSpPr>
        <xdr:cNvPr id="596" name="楕円 595"/>
        <xdr:cNvSpPr/>
      </xdr:nvSpPr>
      <xdr:spPr>
        <a:xfrm>
          <a:off x="16268700" y="9813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135267</xdr:rowOff>
    </xdr:from>
    <xdr:ext cx="534377" cy="259045"/>
    <xdr:sp macro="" textlink="">
      <xdr:nvSpPr>
        <xdr:cNvPr id="597" name="教育費該当値テキスト"/>
        <xdr:cNvSpPr txBox="1"/>
      </xdr:nvSpPr>
      <xdr:spPr>
        <a:xfrm>
          <a:off x="16370300" y="973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44721</xdr:rowOff>
    </xdr:from>
    <xdr:to>
      <xdr:col>81</xdr:col>
      <xdr:colOff>101600</xdr:colOff>
      <xdr:row>57</xdr:row>
      <xdr:rowOff>146321</xdr:rowOff>
    </xdr:to>
    <xdr:sp macro="" textlink="">
      <xdr:nvSpPr>
        <xdr:cNvPr id="598" name="楕円 597"/>
        <xdr:cNvSpPr/>
      </xdr:nvSpPr>
      <xdr:spPr>
        <a:xfrm>
          <a:off x="15430500" y="981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137448</xdr:rowOff>
    </xdr:from>
    <xdr:ext cx="534377" cy="259045"/>
    <xdr:sp macro="" textlink="">
      <xdr:nvSpPr>
        <xdr:cNvPr id="599" name="テキスト ボックス 598"/>
        <xdr:cNvSpPr txBox="1"/>
      </xdr:nvSpPr>
      <xdr:spPr>
        <a:xfrm>
          <a:off x="15214111" y="9910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6956</xdr:rowOff>
    </xdr:from>
    <xdr:to>
      <xdr:col>76</xdr:col>
      <xdr:colOff>165100</xdr:colOff>
      <xdr:row>57</xdr:row>
      <xdr:rowOff>108556</xdr:rowOff>
    </xdr:to>
    <xdr:sp macro="" textlink="">
      <xdr:nvSpPr>
        <xdr:cNvPr id="600" name="楕円 599"/>
        <xdr:cNvSpPr/>
      </xdr:nvSpPr>
      <xdr:spPr>
        <a:xfrm>
          <a:off x="14541500" y="977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125083</xdr:rowOff>
    </xdr:from>
    <xdr:ext cx="534377" cy="259045"/>
    <xdr:sp macro="" textlink="">
      <xdr:nvSpPr>
        <xdr:cNvPr id="601" name="テキスト ボックス 600"/>
        <xdr:cNvSpPr txBox="1"/>
      </xdr:nvSpPr>
      <xdr:spPr>
        <a:xfrm>
          <a:off x="14325111" y="955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130642</xdr:rowOff>
    </xdr:from>
    <xdr:to>
      <xdr:col>72</xdr:col>
      <xdr:colOff>38100</xdr:colOff>
      <xdr:row>57</xdr:row>
      <xdr:rowOff>60792</xdr:rowOff>
    </xdr:to>
    <xdr:sp macro="" textlink="">
      <xdr:nvSpPr>
        <xdr:cNvPr id="602" name="楕円 601"/>
        <xdr:cNvSpPr/>
      </xdr:nvSpPr>
      <xdr:spPr>
        <a:xfrm>
          <a:off x="13652500" y="973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77319</xdr:rowOff>
    </xdr:from>
    <xdr:ext cx="534377" cy="259045"/>
    <xdr:sp macro="" textlink="">
      <xdr:nvSpPr>
        <xdr:cNvPr id="603" name="テキスト ボックス 602"/>
        <xdr:cNvSpPr txBox="1"/>
      </xdr:nvSpPr>
      <xdr:spPr>
        <a:xfrm>
          <a:off x="13436111" y="9507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26446</xdr:rowOff>
    </xdr:from>
    <xdr:to>
      <xdr:col>67</xdr:col>
      <xdr:colOff>101600</xdr:colOff>
      <xdr:row>57</xdr:row>
      <xdr:rowOff>128046</xdr:rowOff>
    </xdr:to>
    <xdr:sp macro="" textlink="">
      <xdr:nvSpPr>
        <xdr:cNvPr id="604" name="楕円 603"/>
        <xdr:cNvSpPr/>
      </xdr:nvSpPr>
      <xdr:spPr>
        <a:xfrm>
          <a:off x="12763500" y="9799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119173</xdr:rowOff>
    </xdr:from>
    <xdr:ext cx="534377" cy="259045"/>
    <xdr:sp macro="" textlink="">
      <xdr:nvSpPr>
        <xdr:cNvPr id="605" name="テキスト ボックス 604"/>
        <xdr:cNvSpPr txBox="1"/>
      </xdr:nvSpPr>
      <xdr:spPr>
        <a:xfrm>
          <a:off x="12547111" y="989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60782</xdr:rowOff>
    </xdr:from>
    <xdr:to>
      <xdr:col>85</xdr:col>
      <xdr:colOff>127000</xdr:colOff>
      <xdr:row>97</xdr:row>
      <xdr:rowOff>63373</xdr:rowOff>
    </xdr:to>
    <xdr:cxnSp macro="">
      <xdr:nvCxnSpPr>
        <xdr:cNvPr id="689" name="直線コネクタ 688"/>
        <xdr:cNvCxnSpPr/>
      </xdr:nvCxnSpPr>
      <xdr:spPr>
        <a:xfrm flipV="1">
          <a:off x="15481300" y="16691432"/>
          <a:ext cx="83820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63373</xdr:rowOff>
    </xdr:from>
    <xdr:to>
      <xdr:col>81</xdr:col>
      <xdr:colOff>50800</xdr:colOff>
      <xdr:row>97</xdr:row>
      <xdr:rowOff>88240</xdr:rowOff>
    </xdr:to>
    <xdr:cxnSp macro="">
      <xdr:nvCxnSpPr>
        <xdr:cNvPr id="692" name="直線コネクタ 691"/>
        <xdr:cNvCxnSpPr/>
      </xdr:nvCxnSpPr>
      <xdr:spPr>
        <a:xfrm flipV="1">
          <a:off x="14592300" y="16694023"/>
          <a:ext cx="889000" cy="24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83858</xdr:rowOff>
    </xdr:from>
    <xdr:to>
      <xdr:col>76</xdr:col>
      <xdr:colOff>114300</xdr:colOff>
      <xdr:row>97</xdr:row>
      <xdr:rowOff>88240</xdr:rowOff>
    </xdr:to>
    <xdr:cxnSp macro="">
      <xdr:nvCxnSpPr>
        <xdr:cNvPr id="695" name="直線コネクタ 694"/>
        <xdr:cNvCxnSpPr/>
      </xdr:nvCxnSpPr>
      <xdr:spPr>
        <a:xfrm>
          <a:off x="13703300" y="16714508"/>
          <a:ext cx="889000" cy="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83858</xdr:rowOff>
    </xdr:from>
    <xdr:to>
      <xdr:col>71</xdr:col>
      <xdr:colOff>177800</xdr:colOff>
      <xdr:row>97</xdr:row>
      <xdr:rowOff>97459</xdr:rowOff>
    </xdr:to>
    <xdr:cxnSp macro="">
      <xdr:nvCxnSpPr>
        <xdr:cNvPr id="698" name="直線コネクタ 697"/>
        <xdr:cNvCxnSpPr/>
      </xdr:nvCxnSpPr>
      <xdr:spPr>
        <a:xfrm flipV="1">
          <a:off x="12814300" y="16714508"/>
          <a:ext cx="889000" cy="13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9982</xdr:rowOff>
    </xdr:from>
    <xdr:to>
      <xdr:col>85</xdr:col>
      <xdr:colOff>177800</xdr:colOff>
      <xdr:row>97</xdr:row>
      <xdr:rowOff>111582</xdr:rowOff>
    </xdr:to>
    <xdr:sp macro="" textlink="">
      <xdr:nvSpPr>
        <xdr:cNvPr id="708" name="楕円 707"/>
        <xdr:cNvSpPr/>
      </xdr:nvSpPr>
      <xdr:spPr>
        <a:xfrm>
          <a:off x="16268700" y="1664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159859</xdr:rowOff>
    </xdr:from>
    <xdr:ext cx="534377" cy="259045"/>
    <xdr:sp macro="" textlink="">
      <xdr:nvSpPr>
        <xdr:cNvPr id="709" name="公債費該当値テキスト"/>
        <xdr:cNvSpPr txBox="1"/>
      </xdr:nvSpPr>
      <xdr:spPr>
        <a:xfrm>
          <a:off x="16370300" y="16619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12573</xdr:rowOff>
    </xdr:from>
    <xdr:to>
      <xdr:col>81</xdr:col>
      <xdr:colOff>101600</xdr:colOff>
      <xdr:row>97</xdr:row>
      <xdr:rowOff>114173</xdr:rowOff>
    </xdr:to>
    <xdr:sp macro="" textlink="">
      <xdr:nvSpPr>
        <xdr:cNvPr id="710" name="楕円 709"/>
        <xdr:cNvSpPr/>
      </xdr:nvSpPr>
      <xdr:spPr>
        <a:xfrm>
          <a:off x="15430500" y="1664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105300</xdr:rowOff>
    </xdr:from>
    <xdr:ext cx="534377" cy="259045"/>
    <xdr:sp macro="" textlink="">
      <xdr:nvSpPr>
        <xdr:cNvPr id="711" name="テキスト ボックス 710"/>
        <xdr:cNvSpPr txBox="1"/>
      </xdr:nvSpPr>
      <xdr:spPr>
        <a:xfrm>
          <a:off x="15214111" y="16735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37440</xdr:rowOff>
    </xdr:from>
    <xdr:to>
      <xdr:col>76</xdr:col>
      <xdr:colOff>165100</xdr:colOff>
      <xdr:row>97</xdr:row>
      <xdr:rowOff>139040</xdr:rowOff>
    </xdr:to>
    <xdr:sp macro="" textlink="">
      <xdr:nvSpPr>
        <xdr:cNvPr id="712" name="楕円 711"/>
        <xdr:cNvSpPr/>
      </xdr:nvSpPr>
      <xdr:spPr>
        <a:xfrm>
          <a:off x="14541500" y="1666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130167</xdr:rowOff>
    </xdr:from>
    <xdr:ext cx="534377" cy="259045"/>
    <xdr:sp macro="" textlink="">
      <xdr:nvSpPr>
        <xdr:cNvPr id="713" name="テキスト ボックス 712"/>
        <xdr:cNvSpPr txBox="1"/>
      </xdr:nvSpPr>
      <xdr:spPr>
        <a:xfrm>
          <a:off x="14325111" y="16760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33058</xdr:rowOff>
    </xdr:from>
    <xdr:to>
      <xdr:col>72</xdr:col>
      <xdr:colOff>38100</xdr:colOff>
      <xdr:row>97</xdr:row>
      <xdr:rowOff>134658</xdr:rowOff>
    </xdr:to>
    <xdr:sp macro="" textlink="">
      <xdr:nvSpPr>
        <xdr:cNvPr id="714" name="楕円 713"/>
        <xdr:cNvSpPr/>
      </xdr:nvSpPr>
      <xdr:spPr>
        <a:xfrm>
          <a:off x="13652500" y="1666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125785</xdr:rowOff>
    </xdr:from>
    <xdr:ext cx="534377" cy="259045"/>
    <xdr:sp macro="" textlink="">
      <xdr:nvSpPr>
        <xdr:cNvPr id="715" name="テキスト ボックス 714"/>
        <xdr:cNvSpPr txBox="1"/>
      </xdr:nvSpPr>
      <xdr:spPr>
        <a:xfrm>
          <a:off x="13436111" y="16756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46659</xdr:rowOff>
    </xdr:from>
    <xdr:to>
      <xdr:col>67</xdr:col>
      <xdr:colOff>101600</xdr:colOff>
      <xdr:row>97</xdr:row>
      <xdr:rowOff>148259</xdr:rowOff>
    </xdr:to>
    <xdr:sp macro="" textlink="">
      <xdr:nvSpPr>
        <xdr:cNvPr id="716" name="楕円 715"/>
        <xdr:cNvSpPr/>
      </xdr:nvSpPr>
      <xdr:spPr>
        <a:xfrm>
          <a:off x="12763500" y="1667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139386</xdr:rowOff>
    </xdr:from>
    <xdr:ext cx="534377" cy="259045"/>
    <xdr:sp macro="" textlink="">
      <xdr:nvSpPr>
        <xdr:cNvPr id="717" name="テキスト ボックス 716"/>
        <xdr:cNvSpPr txBox="1"/>
      </xdr:nvSpPr>
      <xdr:spPr>
        <a:xfrm>
          <a:off x="12547111" y="1677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200">
              <a:effectLst/>
              <a:latin typeface="BIZ UD明朝 Medium" panose="02020500000000000000" pitchFamily="17" charset="-128"/>
              <a:ea typeface="BIZ UD明朝 Medium" panose="02020500000000000000" pitchFamily="17" charset="-128"/>
            </a:rPr>
            <a:t>目的別では、民生費（</a:t>
          </a:r>
          <a:r>
            <a:rPr lang="en-US" altLang="ja-JP" sz="1200">
              <a:effectLst/>
              <a:latin typeface="BIZ UD明朝 Medium" panose="02020500000000000000" pitchFamily="17" charset="-128"/>
              <a:ea typeface="BIZ UD明朝 Medium" panose="02020500000000000000" pitchFamily="17" charset="-128"/>
            </a:rPr>
            <a:t>45.8%</a:t>
          </a:r>
          <a:r>
            <a:rPr lang="ja-JP" altLang="en-US" sz="1200">
              <a:effectLst/>
              <a:latin typeface="BIZ UD明朝 Medium" panose="02020500000000000000" pitchFamily="17" charset="-128"/>
              <a:ea typeface="BIZ UD明朝 Medium" panose="02020500000000000000" pitchFamily="17" charset="-128"/>
            </a:rPr>
            <a:t>）が最大の割合を占めており、子育て支援や高齢者福祉が重点施策となっています。</a:t>
          </a:r>
          <a:endParaRPr lang="en-US" altLang="ja-JP" sz="1200">
            <a:effectLst/>
            <a:latin typeface="BIZ UD明朝 Medium" panose="02020500000000000000" pitchFamily="17" charset="-128"/>
            <a:ea typeface="BIZ UD明朝 Medium" panose="02020500000000000000" pitchFamily="17" charset="-128"/>
          </a:endParaRPr>
        </a:p>
        <a:p>
          <a:pPr eaLnBrk="1" fontAlgn="auto" latinLnBrk="0" hangingPunct="1"/>
          <a:r>
            <a:rPr lang="ja-JP" altLang="en-US" sz="1200">
              <a:effectLst/>
              <a:latin typeface="BIZ UD明朝 Medium" panose="02020500000000000000" pitchFamily="17" charset="-128"/>
              <a:ea typeface="BIZ UD明朝 Medium" panose="02020500000000000000" pitchFamily="17" charset="-128"/>
            </a:rPr>
            <a:t>消防費については、令和６年度に「災害物資集配拠点施設整備事業」の用地取得などにより、人口１人当たりのコストが対前年度比で</a:t>
          </a:r>
          <a:r>
            <a:rPr lang="en-US" altLang="ja-JP" sz="1200">
              <a:effectLst/>
              <a:latin typeface="BIZ UD明朝 Medium" panose="02020500000000000000" pitchFamily="17" charset="-128"/>
              <a:ea typeface="BIZ UD明朝 Medium" panose="02020500000000000000" pitchFamily="17" charset="-128"/>
            </a:rPr>
            <a:t>21.7%</a:t>
          </a:r>
          <a:r>
            <a:rPr lang="ja-JP" altLang="en-US" sz="1200">
              <a:effectLst/>
              <a:latin typeface="BIZ UD明朝 Medium" panose="02020500000000000000" pitchFamily="17" charset="-128"/>
              <a:ea typeface="BIZ UD明朝 Medium" panose="02020500000000000000" pitchFamily="17" charset="-128"/>
            </a:rPr>
            <a:t>増加しました。</a:t>
          </a:r>
          <a:endParaRPr lang="en-US" altLang="ja-JP" sz="1200">
            <a:effectLst/>
            <a:latin typeface="BIZ UD明朝 Medium" panose="02020500000000000000" pitchFamily="17" charset="-128"/>
            <a:ea typeface="BIZ UD明朝 Medium" panose="02020500000000000000" pitchFamily="17" charset="-128"/>
          </a:endParaRPr>
        </a:p>
        <a:p>
          <a:pPr eaLnBrk="1" fontAlgn="auto" latinLnBrk="0" hangingPunct="1"/>
          <a:r>
            <a:rPr lang="ja-JP" altLang="en-US" sz="1200">
              <a:effectLst/>
              <a:latin typeface="BIZ UD明朝 Medium" panose="02020500000000000000" pitchFamily="17" charset="-128"/>
              <a:ea typeface="BIZ UD明朝 Medium" panose="02020500000000000000" pitchFamily="17" charset="-128"/>
            </a:rPr>
            <a:t>教育費については、学校施設の改修を継続的に実施しており、安全な教育環境の整備を優先しています。</a:t>
          </a:r>
          <a:endParaRPr lang="en-US" altLang="ja-JP" sz="1200">
            <a:effectLst/>
            <a:latin typeface="BIZ UD明朝 Medium" panose="02020500000000000000" pitchFamily="17" charset="-128"/>
            <a:ea typeface="BIZ UD明朝 Medium" panose="02020500000000000000" pitchFamily="17" charset="-128"/>
          </a:endParaRPr>
        </a:p>
        <a:p>
          <a:pPr eaLnBrk="1" fontAlgn="auto" latinLnBrk="0" hangingPunct="1"/>
          <a:r>
            <a:rPr lang="ja-JP" altLang="en-US" sz="1200">
              <a:effectLst/>
              <a:latin typeface="BIZ UD明朝 Medium" panose="02020500000000000000" pitchFamily="17" charset="-128"/>
              <a:ea typeface="BIZ UD明朝 Medium" panose="02020500000000000000" pitchFamily="17" charset="-128"/>
            </a:rPr>
            <a:t>今後も限られた財源を重点分野へ重点的に配分します。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徳島県藍住町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実質収支額は標準財政規模に対して</a:t>
          </a:r>
          <a:r>
            <a:rPr lang="en-US" altLang="ja-JP" sz="11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11.14%</a:t>
          </a:r>
          <a:r>
            <a:rPr lang="ja-JP" altLang="en-US" sz="11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、実質単年度収支は</a:t>
          </a:r>
          <a:r>
            <a:rPr lang="en-US" altLang="ja-JP" sz="11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4.56%</a:t>
          </a:r>
          <a:r>
            <a:rPr lang="ja-JP" altLang="en-US" sz="11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となり、黒字を維持しています。令和４・５年度は一般廃棄物焼却施設の大規模改修事業などの多額の支出により実質単年度収支が一時的に赤字となりましたが、令和６年度はそれらの事業が終了したことでプラスに転じました。</a:t>
          </a:r>
          <a:endParaRPr lang="en-US" altLang="ja-JP" sz="1100" b="0" i="0" u="none" strike="noStrike" baseline="0" smtClean="0">
            <a:solidFill>
              <a:schemeClr val="dk1"/>
            </a:solidFill>
            <a:latin typeface="BIZ UD明朝 Medium" panose="02020500000000000000" pitchFamily="17" charset="-128"/>
            <a:ea typeface="BIZ UD明朝 Medium" panose="02020500000000000000" pitchFamily="17" charset="-128"/>
            <a:cs typeface="+mn-cs"/>
          </a:endParaRPr>
        </a:p>
        <a:p>
          <a:r>
            <a:rPr lang="ja-JP" altLang="en-US" sz="11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財政調整基金については、歳計剰余金の積み立てに加え、令和６年度に予算措置による積み立てを行った結果、残高比率は</a:t>
          </a:r>
          <a:r>
            <a:rPr lang="en-US" altLang="ja-JP" sz="11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39.66%</a:t>
          </a:r>
          <a:r>
            <a:rPr lang="ja-JP" altLang="en-US" sz="11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まで上昇しています。</a:t>
          </a:r>
          <a:endParaRPr lang="en-US" altLang="ja-JP" sz="1100" b="0" i="0" u="none" strike="noStrike" baseline="0" smtClean="0">
            <a:solidFill>
              <a:schemeClr val="dk1"/>
            </a:solidFill>
            <a:latin typeface="BIZ UD明朝 Medium" panose="02020500000000000000" pitchFamily="17" charset="-128"/>
            <a:ea typeface="BIZ UD明朝 Medium" panose="02020500000000000000" pitchFamily="17" charset="-128"/>
            <a:cs typeface="+mn-cs"/>
          </a:endParaRPr>
        </a:p>
        <a:p>
          <a:r>
            <a:rPr lang="ja-JP" altLang="en-US" sz="11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今後も不測の事態や将来の公共施設更新に備え、適切な基金水準の維持と単年度収支の均衡に努めます。</a:t>
          </a:r>
          <a:endParaRPr lang="ja-JP" altLang="ja-JP" sz="1100">
            <a:effectLst/>
            <a:latin typeface="BIZ UD明朝 Medium" panose="02020500000000000000" pitchFamily="17" charset="-128"/>
            <a:ea typeface="BIZ UD明朝 Medium" panose="02020500000000000000" pitchFamily="17"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徳島県藍住町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連結実質赤字比率に係る全ての会計において、黒字決算を達成しています。</a:t>
          </a:r>
          <a:endPar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endParaRPr>
        </a:p>
        <a:p>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構成比では、水道事業会計（</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12.05%</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）と一般会計（</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11.14%</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）が大きな黒字幅を占めており、連結実質黒字額の安定に寄与しています。</a:t>
          </a:r>
          <a:endPar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endParaRPr>
        </a:p>
        <a:p>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下水道事業会計については、し尿投入施設の本格稼働以降、収支の改善傾向が続いており、引き続きこの状態の維持に努めます。</a:t>
          </a:r>
          <a:endPar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endParaRPr>
        </a:p>
        <a:p>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今後は、物価高騰による公営企業の維持管理コスト増や、少子高齢化に伴う社会保障関係費の増大が各会計の収支を圧迫する可能性があるため、事務事業の見直しや受益者負担の適正化を検討し、全会計を通じた財政の健全性維持に努めます。</a:t>
          </a:r>
          <a:endParaRPr lang="ja-JP" altLang="ja-JP" sz="1200">
            <a:effectLst/>
            <a:latin typeface="BIZ UD明朝 Medium" panose="02020500000000000000" pitchFamily="17" charset="-128"/>
            <a:ea typeface="BIZ UD明朝 Medium" panose="02020500000000000000" pitchFamily="17"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徳島県藍住町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実質公債費比率の分子となる経費は、令和６年度決算で</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553</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百万円となりました。内訳の大部分は元利償還金（</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908</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百万円）ですが、そこから地方債に係る普通交付税算入額（</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605</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百万円）が差し引かれるため、実質的な負担は軽減されています。</a:t>
          </a:r>
          <a:endPar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endParaRPr>
        </a:p>
        <a:p>
          <a:pPr eaLnBrk="1" fontAlgn="auto" latinLnBrk="0" hangingPunct="1"/>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令和６年度は元利償還金が前年度（</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903</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百万円）から微増しましたが、交付税算入額も確保されており、比率は健全な範囲内で推移しています。</a:t>
          </a:r>
          <a:endPar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endParaRPr>
        </a:p>
        <a:p>
          <a:pPr eaLnBrk="1" fontAlgn="auto" latinLnBrk="0" hangingPunct="1"/>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今後も新規借入を抑制しつつ、計画的な償還を継続します。</a:t>
          </a:r>
          <a:endParaRPr lang="en-US" altLang="ja-JP" sz="1200">
            <a:effectLst/>
            <a:latin typeface="BIZ UD明朝 Medium" panose="02020500000000000000" pitchFamily="17" charset="-128"/>
            <a:ea typeface="BIZ UD明朝 Medium" panose="02020500000000000000" pitchFamily="17"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徳島県藍住町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将来負担比率については、充当可能財源等が将来負担額を上回っているため、比率は算出されていません。</a:t>
          </a:r>
          <a:endPar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endParaRPr>
        </a:p>
        <a:p>
          <a:pPr eaLnBrk="1" fontAlgn="auto" latinLnBrk="0" hangingPunct="1"/>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将来負担額（約</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123</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億円）に対し、基準財政需要額算入見込額（約</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74</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億円）、充当可能基金（約</a:t>
          </a:r>
          <a:r>
            <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74</a:t>
          </a:r>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億円）、充当可能特定歳入等が十分に確保されています。</a:t>
          </a:r>
          <a:endPar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endParaRPr>
        </a:p>
        <a:p>
          <a:pPr eaLnBrk="1" fontAlgn="auto" latinLnBrk="0" hangingPunct="1"/>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令和６年度は、地方債残高が減少した一方で、財政調整基金等の積立残高が増加したため、さらに財政的余力が高まりました。</a:t>
          </a:r>
          <a:endParaRPr lang="en-US" altLang="ja-JP"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endParaRPr>
        </a:p>
        <a:p>
          <a:pPr eaLnBrk="1" fontAlgn="auto" latinLnBrk="0" hangingPunct="1"/>
          <a:r>
            <a:rPr lang="ja-JP" altLang="en-US" sz="1200" b="0" i="0" u="none" strike="noStrike" baseline="0" smtClean="0">
              <a:solidFill>
                <a:schemeClr val="dk1"/>
              </a:solidFill>
              <a:latin typeface="BIZ UD明朝 Medium" panose="02020500000000000000" pitchFamily="17" charset="-128"/>
              <a:ea typeface="BIZ UD明朝 Medium" panose="02020500000000000000" pitchFamily="17" charset="-128"/>
              <a:cs typeface="+mn-cs"/>
            </a:rPr>
            <a:t>今後も大規模事業の実施にあたっては、将来負担を適切に見極め、健全な財政運営を維持します。</a:t>
          </a:r>
          <a:endParaRPr lang="ja-JP" altLang="en-US" sz="1200">
            <a:effectLst/>
            <a:latin typeface="BIZ UD明朝 Medium" panose="02020500000000000000" pitchFamily="17" charset="-128"/>
            <a:ea typeface="BIZ UD明朝 Medium" panose="02020500000000000000" pitchFamily="17"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徳島県藍住町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（増減理由）</a:t>
          </a:r>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基金を取り崩すことなく、</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予算積立で約</a:t>
          </a:r>
          <a:r>
            <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rPr>
            <a:t>350</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百万円、</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歳計剰余金</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で</a:t>
          </a:r>
          <a:r>
            <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rPr>
            <a:t>300</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百万円を積み立てることができた</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ました</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a:t>
          </a:r>
          <a:endParaRPr lang="ja-JP" altLang="ja-JP" sz="1200">
            <a:effectLst/>
            <a:latin typeface="BIZ UD明朝 Medium" panose="02020500000000000000" pitchFamily="17" charset="-128"/>
            <a:ea typeface="BIZ UD明朝 Medium" panose="02020500000000000000" pitchFamily="17" charset="-128"/>
          </a:endParaRPr>
        </a:p>
        <a:p>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（今後の方針）</a:t>
          </a:r>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経常収支比率は</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長期的に見ると</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増加傾向にあり、今後は、財源不足により、積み立てを行うことは困難になると思われ</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ます</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a:t>
          </a:r>
          <a:endParaRPr lang="ja-JP" altLang="ja-JP" sz="1200">
            <a:effectLst/>
            <a:latin typeface="BIZ UD明朝 Medium" panose="02020500000000000000" pitchFamily="17" charset="-128"/>
            <a:ea typeface="BIZ UD明朝 Medium" panose="02020500000000000000" pitchFamily="17" charset="-128"/>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事業の適債性や補助金等を精査し、財政的に有利な方法で財源を確保していくことが必要になると考えて</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おります</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a:t>
          </a:r>
          <a:endParaRPr lang="ja-JP" altLang="ja-JP" sz="1200">
            <a:effectLst/>
            <a:latin typeface="BIZ UD明朝 Medium" panose="02020500000000000000" pitchFamily="17" charset="-128"/>
            <a:ea typeface="BIZ UD明朝 Medium" panose="02020500000000000000" pitchFamily="17" charset="-128"/>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その中で、残る地方負担分に対しては、基金を取り崩していくことになることが想定され</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ます</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a:t>
          </a:r>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（基金の使途）</a:t>
          </a:r>
          <a:endParaRPr lang="ja-JP" altLang="ja-JP" sz="1200">
            <a:effectLst/>
            <a:latin typeface="BIZ UD明朝 Medium" panose="02020500000000000000" pitchFamily="17" charset="-128"/>
            <a:ea typeface="BIZ UD明朝 Medium" panose="02020500000000000000" pitchFamily="17" charset="-128"/>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社会福祉施設整備事業積立金：社会福祉施設の整備に充当するための財源</a:t>
          </a:r>
          <a:endParaRPr lang="ja-JP" altLang="ja-JP" sz="1200">
            <a:effectLst/>
            <a:latin typeface="BIZ UD明朝 Medium" panose="02020500000000000000" pitchFamily="17" charset="-128"/>
            <a:ea typeface="BIZ UD明朝 Medium" panose="02020500000000000000" pitchFamily="17" charset="-128"/>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教育施設整備事業積立金：教育施設の新築改築の事業に充当するための財源</a:t>
          </a:r>
          <a:endParaRPr lang="ja-JP" altLang="ja-JP" sz="1200">
            <a:effectLst/>
            <a:latin typeface="BIZ UD明朝 Medium" panose="02020500000000000000" pitchFamily="17" charset="-128"/>
            <a:ea typeface="BIZ UD明朝 Medium" panose="02020500000000000000" pitchFamily="17" charset="-128"/>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一般公共事業積立金：専らインフラの整備等の事業に充当するための財源</a:t>
          </a:r>
          <a:endParaRPr lang="ja-JP" altLang="ja-JP" sz="1200">
            <a:effectLst/>
            <a:latin typeface="BIZ UD明朝 Medium" panose="02020500000000000000" pitchFamily="17" charset="-128"/>
            <a:ea typeface="BIZ UD明朝 Medium" panose="02020500000000000000" pitchFamily="17" charset="-128"/>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退職手当積立金：退職手当組合への特別負担金に充当するための財源</a:t>
          </a:r>
          <a:endParaRPr lang="ja-JP" altLang="ja-JP" sz="1200">
            <a:effectLst/>
            <a:latin typeface="BIZ UD明朝 Medium" panose="02020500000000000000" pitchFamily="17" charset="-128"/>
            <a:ea typeface="BIZ UD明朝 Medium" panose="02020500000000000000" pitchFamily="17" charset="-128"/>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一般公共施設改築等積立金：公共施設の改築改修の事業に充当するための財源</a:t>
          </a:r>
          <a:endParaRPr lang="ja-JP" altLang="ja-JP" sz="1200">
            <a:effectLst/>
            <a:latin typeface="BIZ UD明朝 Medium" panose="02020500000000000000" pitchFamily="17" charset="-128"/>
            <a:ea typeface="BIZ UD明朝 Medium" panose="02020500000000000000" pitchFamily="17" charset="-128"/>
          </a:endParaRPr>
        </a:p>
        <a:p>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（増減理由）</a:t>
          </a:r>
          <a:endParaRPr lang="ja-JP" altLang="ja-JP" sz="1200">
            <a:effectLst/>
            <a:latin typeface="BIZ UD明朝 Medium" panose="02020500000000000000" pitchFamily="17" charset="-128"/>
            <a:ea typeface="BIZ UD明朝 Medium" panose="02020500000000000000" pitchFamily="17" charset="-128"/>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歳計剰余金のうち、</a:t>
          </a:r>
          <a:r>
            <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rPr>
            <a:t>300</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百万円を社会福祉施設整備事業積立金に積み立て</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ました</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a:t>
          </a:r>
          <a:endParaRPr lang="ja-JP" altLang="ja-JP" sz="1200">
            <a:effectLst/>
            <a:latin typeface="BIZ UD明朝 Medium" panose="02020500000000000000" pitchFamily="17" charset="-128"/>
            <a:ea typeface="BIZ UD明朝 Medium" panose="02020500000000000000" pitchFamily="17" charset="-128"/>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昨年に引き続き、退職手当積立金にも積み立てを</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しました</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a:t>
          </a:r>
          <a:endParaRPr lang="ja-JP" altLang="ja-JP" sz="1200">
            <a:effectLst/>
            <a:latin typeface="BIZ UD明朝 Medium" panose="02020500000000000000" pitchFamily="17" charset="-128"/>
            <a:ea typeface="BIZ UD明朝 Medium" panose="02020500000000000000" pitchFamily="17" charset="-128"/>
          </a:endParaRPr>
        </a:p>
        <a:p>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（今後の方針）</a:t>
          </a:r>
          <a:endParaRPr lang="ja-JP" altLang="ja-JP" sz="1200">
            <a:effectLst/>
            <a:latin typeface="BIZ UD明朝 Medium" panose="02020500000000000000" pitchFamily="17" charset="-128"/>
            <a:ea typeface="BIZ UD明朝 Medium" panose="02020500000000000000" pitchFamily="17" charset="-128"/>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老朽化した施設の更新が計画されており、そのための財源として基金を取り崩していくことになると思われ</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ます</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（増減理由）</a:t>
          </a:r>
          <a:endParaRPr lang="ja-JP" altLang="ja-JP" sz="1200">
            <a:effectLst/>
            <a:latin typeface="BIZ UD明朝 Medium" panose="02020500000000000000" pitchFamily="17" charset="-128"/>
            <a:ea typeface="BIZ UD明朝 Medium" panose="02020500000000000000" pitchFamily="17" charset="-128"/>
          </a:endParaRPr>
        </a:p>
        <a:p>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予算積立で約</a:t>
          </a:r>
          <a:r>
            <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rPr>
            <a:t>350</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百万円を積み立てました。</a:t>
          </a:r>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歳計剰余金は、社会福祉施設整備事業積立金に積み立てることとし</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ました</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a:t>
          </a:r>
          <a:endParaRPr lang="ja-JP" altLang="ja-JP" sz="1200">
            <a:effectLst/>
            <a:latin typeface="BIZ UD明朝 Medium" panose="02020500000000000000" pitchFamily="17" charset="-128"/>
            <a:ea typeface="BIZ UD明朝 Medium" panose="02020500000000000000" pitchFamily="17" charset="-128"/>
          </a:endParaRPr>
        </a:p>
        <a:p>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endParaRPr lang="ja-JP" altLang="ja-JP" sz="1200">
            <a:effectLst/>
            <a:latin typeface="BIZ UD明朝 Medium" panose="02020500000000000000" pitchFamily="17" charset="-128"/>
            <a:ea typeface="BIZ UD明朝 Medium" panose="02020500000000000000" pitchFamily="17" charset="-128"/>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（今後の方針）</a:t>
          </a:r>
          <a:endParaRPr lang="ja-JP" altLang="ja-JP" sz="1200">
            <a:effectLst/>
            <a:latin typeface="BIZ UD明朝 Medium" panose="02020500000000000000" pitchFamily="17" charset="-128"/>
            <a:ea typeface="BIZ UD明朝 Medium" panose="02020500000000000000" pitchFamily="17" charset="-128"/>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直近では基金の取り崩しをせずにきているが、今後は財源不足により、残高を維持することは難しいと思われ</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ます</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a:t>
          </a:r>
          <a:endParaRPr lang="ja-JP" altLang="ja-JP" sz="1200">
            <a:effectLst/>
            <a:latin typeface="BIZ UD明朝 Medium" panose="02020500000000000000" pitchFamily="17" charset="-128"/>
            <a:ea typeface="BIZ UD明朝 Medium" panose="02020500000000000000" pitchFamily="17" charset="-128"/>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可能な限り取り崩しはせずに、基金残高が一般的に適正とされている標準財政規模の１０％以上を維持できるよう努め</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ます</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a:t>
          </a:r>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（増減理由）</a:t>
          </a:r>
          <a:endParaRPr lang="ja-JP" altLang="ja-JP" sz="1200">
            <a:effectLst/>
            <a:latin typeface="BIZ UD明朝 Medium" panose="02020500000000000000" pitchFamily="17" charset="-128"/>
            <a:ea typeface="BIZ UD明朝 Medium" panose="02020500000000000000" pitchFamily="17" charset="-128"/>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減債基金には、基金の運用収入のみを積み立て</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ました</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a:t>
          </a:r>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endParaRPr lang="ja-JP" altLang="ja-JP" sz="1200">
            <a:effectLst/>
            <a:latin typeface="BIZ UD明朝 Medium" panose="02020500000000000000" pitchFamily="17" charset="-128"/>
            <a:ea typeface="BIZ UD明朝 Medium" panose="02020500000000000000" pitchFamily="17" charset="-128"/>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（今後の方針）</a:t>
          </a:r>
          <a:endParaRPr lang="ja-JP" altLang="ja-JP" sz="1200">
            <a:effectLst/>
            <a:latin typeface="BIZ UD明朝 Medium" panose="02020500000000000000" pitchFamily="17" charset="-128"/>
            <a:ea typeface="BIZ UD明朝 Medium" panose="02020500000000000000" pitchFamily="17" charset="-128"/>
          </a:endParaRPr>
        </a:p>
        <a:p>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今後の新規発行起債額を償還計画とを踏まえながら、積み増し、取り崩しを検討</a:t>
          </a:r>
          <a:r>
            <a:rPr kumimoji="1" lang="ja-JP" altLang="en-US" sz="1200">
              <a:solidFill>
                <a:schemeClr val="dk1"/>
              </a:solidFill>
              <a:effectLst/>
              <a:latin typeface="BIZ UD明朝 Medium" panose="02020500000000000000" pitchFamily="17" charset="-128"/>
              <a:ea typeface="BIZ UD明朝 Medium" panose="02020500000000000000" pitchFamily="17" charset="-128"/>
              <a:cs typeface="+mn-cs"/>
            </a:rPr>
            <a:t>します</a:t>
          </a:r>
          <a:r>
            <a:rPr kumimoji="1" lang="ja-JP" altLang="ja-JP" sz="1200">
              <a:solidFill>
                <a:schemeClr val="dk1"/>
              </a:solidFill>
              <a:effectLst/>
              <a:latin typeface="BIZ UD明朝 Medium" panose="02020500000000000000" pitchFamily="17" charset="-128"/>
              <a:ea typeface="BIZ UD明朝 Medium" panose="02020500000000000000" pitchFamily="17" charset="-128"/>
              <a:cs typeface="+mn-cs"/>
            </a:rPr>
            <a:t>。</a:t>
          </a:r>
          <a:endParaRPr kumimoji="1" lang="en-US" altLang="ja-JP" sz="1200">
            <a:solidFill>
              <a:schemeClr val="dk1"/>
            </a:solidFill>
            <a:effectLst/>
            <a:latin typeface="BIZ UD明朝 Medium" panose="02020500000000000000" pitchFamily="17" charset="-128"/>
            <a:ea typeface="BIZ UD明朝 Medium" panose="02020500000000000000" pitchFamily="17"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徳島県藍住町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35,320
34,921
16.27
13,689,308
12,713,162
863,545
7,750,006
9,698,424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l"/>
          <a:r>
            <a:rPr kumimoji="1" lang="ja-JP" altLang="en-US" sz="1100">
              <a:latin typeface="BIZ UDゴシック" panose="020B0400000000000000" pitchFamily="49" charset="-128"/>
              <a:ea typeface="BIZ UDゴシック" panose="020B0400000000000000" pitchFamily="49" charset="-128"/>
            </a:rPr>
            <a:t>有形固定資産減価償却率は類似団体より高い水準にあり、</a:t>
          </a:r>
          <a:r>
            <a:rPr lang="en-US"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50</a:t>
          </a:r>
          <a:r>
            <a:rPr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％を超える状況が続いて</a:t>
          </a:r>
          <a:r>
            <a:rPr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いる。</a:t>
          </a:r>
          <a:r>
            <a:rPr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保有施設の老朽化は進んでいるが、廃止できる公共施設は少なく、償却率を改善するには建て替えや大規模改修が必要になる。</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施設の統廃合及び新規施設の整備が予定されているため、</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一時的に</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比率は改善されると考えている</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が、他にも</a:t>
          </a:r>
          <a:r>
            <a:rPr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改修が必要な施設</a:t>
          </a:r>
          <a:r>
            <a:rPr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あることから、中</a:t>
          </a:r>
          <a:r>
            <a:rPr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長期的な財政計画との整合を図りながら、施設の統廃合と長寿命化を戦略的に推進していく必要がある。</a:t>
          </a:r>
          <a:endParaRPr lang="ja-JP" altLang="ja-JP">
            <a:effectLst/>
            <a:latin typeface="BIZ UDゴシック" panose="020B0400000000000000" pitchFamily="49" charset="-128"/>
            <a:ea typeface="BIZ UDゴシック" panose="020B0400000000000000" pitchFamily="49" charset="-128"/>
          </a:endParaRPr>
        </a:p>
        <a:p>
          <a:endParaRPr kumimoji="1" lang="ja-JP" altLang="en-US" sz="1100">
            <a:latin typeface="BIZ UDゴシック" panose="020B0400000000000000" pitchFamily="49" charset="-128"/>
            <a:ea typeface="BIZ UDゴシック" panose="020B0400000000000000" pitchFamily="49"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xdr:cNvCxnSpPr/>
      </xdr:nvCxnSpPr>
      <xdr:spPr>
        <a:xfrm flipV="1">
          <a:off x="4300220" y="5137059"/>
          <a:ext cx="127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xdr:cNvSpPr txBox="1"/>
      </xdr:nvSpPr>
      <xdr:spPr>
        <a:xfrm>
          <a:off x="4352925" y="6391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xdr:cNvCxnSpPr/>
      </xdr:nvCxnSpPr>
      <xdr:spPr>
        <a:xfrm>
          <a:off x="4213225" y="638800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xdr:cNvSpPr txBox="1"/>
      </xdr:nvSpPr>
      <xdr:spPr>
        <a:xfrm>
          <a:off x="4352925" y="4918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xdr:cNvCxnSpPr/>
      </xdr:nvCxnSpPr>
      <xdr:spPr>
        <a:xfrm>
          <a:off x="4213225" y="513705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82" name="有形固定資産減価償却率平均値テキスト"/>
        <xdr:cNvSpPr txBox="1"/>
      </xdr:nvSpPr>
      <xdr:spPr>
        <a:xfrm>
          <a:off x="4352925" y="56434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xdr:cNvSpPr/>
      </xdr:nvSpPr>
      <xdr:spPr>
        <a:xfrm>
          <a:off x="4251325" y="5785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xdr:cNvSpPr/>
      </xdr:nvSpPr>
      <xdr:spPr>
        <a:xfrm>
          <a:off x="3616325" y="57702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xdr:cNvSpPr/>
      </xdr:nvSpPr>
      <xdr:spPr>
        <a:xfrm>
          <a:off x="2930525" y="57457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xdr:cNvSpPr/>
      </xdr:nvSpPr>
      <xdr:spPr>
        <a:xfrm>
          <a:off x="2244725" y="570874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xdr:cNvSpPr/>
      </xdr:nvSpPr>
      <xdr:spPr>
        <a:xfrm>
          <a:off x="1558925" y="571799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57422</xdr:rowOff>
    </xdr:from>
    <xdr:to>
      <xdr:col>23</xdr:col>
      <xdr:colOff>136525</xdr:colOff>
      <xdr:row>30</xdr:row>
      <xdr:rowOff>159022</xdr:rowOff>
    </xdr:to>
    <xdr:sp macro="" textlink="">
      <xdr:nvSpPr>
        <xdr:cNvPr id="93" name="楕円 92"/>
        <xdr:cNvSpPr/>
      </xdr:nvSpPr>
      <xdr:spPr>
        <a:xfrm>
          <a:off x="4251325" y="580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35849</xdr:rowOff>
    </xdr:from>
    <xdr:ext cx="405111" cy="259045"/>
    <xdr:sp macro="" textlink="">
      <xdr:nvSpPr>
        <xdr:cNvPr id="94" name="有形固定資産減価償却率該当値テキスト"/>
        <xdr:cNvSpPr txBox="1"/>
      </xdr:nvSpPr>
      <xdr:spPr>
        <a:xfrm>
          <a:off x="4352925" y="578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170271</xdr:rowOff>
    </xdr:from>
    <xdr:to>
      <xdr:col>19</xdr:col>
      <xdr:colOff>187325</xdr:colOff>
      <xdr:row>30</xdr:row>
      <xdr:rowOff>100421</xdr:rowOff>
    </xdr:to>
    <xdr:sp macro="" textlink="">
      <xdr:nvSpPr>
        <xdr:cNvPr id="95" name="楕円 94"/>
        <xdr:cNvSpPr/>
      </xdr:nvSpPr>
      <xdr:spPr>
        <a:xfrm>
          <a:off x="3616325" y="574557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49621</xdr:rowOff>
    </xdr:from>
    <xdr:to>
      <xdr:col>23</xdr:col>
      <xdr:colOff>85725</xdr:colOff>
      <xdr:row>30</xdr:row>
      <xdr:rowOff>108222</xdr:rowOff>
    </xdr:to>
    <xdr:cxnSp macro="">
      <xdr:nvCxnSpPr>
        <xdr:cNvPr id="96" name="直線コネクタ 95"/>
        <xdr:cNvCxnSpPr/>
      </xdr:nvCxnSpPr>
      <xdr:spPr>
        <a:xfrm>
          <a:off x="3667125" y="5796371"/>
          <a:ext cx="635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145597</xdr:rowOff>
    </xdr:from>
    <xdr:to>
      <xdr:col>15</xdr:col>
      <xdr:colOff>187325</xdr:colOff>
      <xdr:row>30</xdr:row>
      <xdr:rowOff>75747</xdr:rowOff>
    </xdr:to>
    <xdr:sp macro="" textlink="">
      <xdr:nvSpPr>
        <xdr:cNvPr id="97" name="楕円 96"/>
        <xdr:cNvSpPr/>
      </xdr:nvSpPr>
      <xdr:spPr>
        <a:xfrm>
          <a:off x="2930525" y="572724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24947</xdr:rowOff>
    </xdr:from>
    <xdr:to>
      <xdr:col>19</xdr:col>
      <xdr:colOff>136525</xdr:colOff>
      <xdr:row>30</xdr:row>
      <xdr:rowOff>49621</xdr:rowOff>
    </xdr:to>
    <xdr:cxnSp macro="">
      <xdr:nvCxnSpPr>
        <xdr:cNvPr id="98" name="直線コネクタ 97"/>
        <xdr:cNvCxnSpPr/>
      </xdr:nvCxnSpPr>
      <xdr:spPr>
        <a:xfrm>
          <a:off x="2981325" y="5771697"/>
          <a:ext cx="6858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105501</xdr:rowOff>
    </xdr:from>
    <xdr:to>
      <xdr:col>11</xdr:col>
      <xdr:colOff>187325</xdr:colOff>
      <xdr:row>30</xdr:row>
      <xdr:rowOff>35651</xdr:rowOff>
    </xdr:to>
    <xdr:sp macro="" textlink="">
      <xdr:nvSpPr>
        <xdr:cNvPr id="99" name="楕円 98"/>
        <xdr:cNvSpPr/>
      </xdr:nvSpPr>
      <xdr:spPr>
        <a:xfrm>
          <a:off x="2244725" y="568715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156301</xdr:rowOff>
    </xdr:from>
    <xdr:to>
      <xdr:col>15</xdr:col>
      <xdr:colOff>136525</xdr:colOff>
      <xdr:row>30</xdr:row>
      <xdr:rowOff>24947</xdr:rowOff>
    </xdr:to>
    <xdr:cxnSp macro="">
      <xdr:nvCxnSpPr>
        <xdr:cNvPr id="100" name="直線コネクタ 99"/>
        <xdr:cNvCxnSpPr/>
      </xdr:nvCxnSpPr>
      <xdr:spPr>
        <a:xfrm>
          <a:off x="2295525" y="5737951"/>
          <a:ext cx="68580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62321</xdr:rowOff>
    </xdr:from>
    <xdr:to>
      <xdr:col>7</xdr:col>
      <xdr:colOff>187325</xdr:colOff>
      <xdr:row>29</xdr:row>
      <xdr:rowOff>163921</xdr:rowOff>
    </xdr:to>
    <xdr:sp macro="" textlink="">
      <xdr:nvSpPr>
        <xdr:cNvPr id="101" name="楕円 100"/>
        <xdr:cNvSpPr/>
      </xdr:nvSpPr>
      <xdr:spPr>
        <a:xfrm>
          <a:off x="1558925" y="564397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113121</xdr:rowOff>
    </xdr:from>
    <xdr:to>
      <xdr:col>11</xdr:col>
      <xdr:colOff>136525</xdr:colOff>
      <xdr:row>29</xdr:row>
      <xdr:rowOff>156301</xdr:rowOff>
    </xdr:to>
    <xdr:cxnSp macro="">
      <xdr:nvCxnSpPr>
        <xdr:cNvPr id="102" name="直線コネクタ 101"/>
        <xdr:cNvCxnSpPr/>
      </xdr:nvCxnSpPr>
      <xdr:spPr>
        <a:xfrm>
          <a:off x="1609725" y="5694771"/>
          <a:ext cx="6858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103" name="n_1aveValue有形固定資産減価償却率"/>
        <xdr:cNvSpPr txBox="1"/>
      </xdr:nvSpPr>
      <xdr:spPr>
        <a:xfrm>
          <a:off x="3470919" y="5862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104" name="n_2aveValue有形固定資産減価償却率"/>
        <xdr:cNvSpPr txBox="1"/>
      </xdr:nvSpPr>
      <xdr:spPr>
        <a:xfrm>
          <a:off x="2797819" y="5832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105" name="n_3aveValue有形固定資産減価償却率"/>
        <xdr:cNvSpPr txBox="1"/>
      </xdr:nvSpPr>
      <xdr:spPr>
        <a:xfrm>
          <a:off x="2112019" y="579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6" name="n_4aveValue有形固定資産減価償却率"/>
        <xdr:cNvSpPr txBox="1"/>
      </xdr:nvSpPr>
      <xdr:spPr>
        <a:xfrm>
          <a:off x="1426219" y="5804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116948</xdr:rowOff>
    </xdr:from>
    <xdr:ext cx="405111" cy="259045"/>
    <xdr:sp macro="" textlink="">
      <xdr:nvSpPr>
        <xdr:cNvPr id="107" name="n_1mainValue有形固定資産減価償却率"/>
        <xdr:cNvSpPr txBox="1"/>
      </xdr:nvSpPr>
      <xdr:spPr>
        <a:xfrm>
          <a:off x="3470919" y="5533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92274</xdr:rowOff>
    </xdr:from>
    <xdr:ext cx="405111" cy="259045"/>
    <xdr:sp macro="" textlink="">
      <xdr:nvSpPr>
        <xdr:cNvPr id="108" name="n_2mainValue有形固定資産減価償却率"/>
        <xdr:cNvSpPr txBox="1"/>
      </xdr:nvSpPr>
      <xdr:spPr>
        <a:xfrm>
          <a:off x="2797819" y="550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52178</xdr:rowOff>
    </xdr:from>
    <xdr:ext cx="405111" cy="259045"/>
    <xdr:sp macro="" textlink="">
      <xdr:nvSpPr>
        <xdr:cNvPr id="109" name="n_3mainValue有形固定資産減価償却率"/>
        <xdr:cNvSpPr txBox="1"/>
      </xdr:nvSpPr>
      <xdr:spPr>
        <a:xfrm>
          <a:off x="2112019" y="5468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8998</xdr:rowOff>
    </xdr:from>
    <xdr:ext cx="405111" cy="259045"/>
    <xdr:sp macro="" textlink="">
      <xdr:nvSpPr>
        <xdr:cNvPr id="110" name="n_4mainValue有形固定資産減価償却率"/>
        <xdr:cNvSpPr txBox="1"/>
      </xdr:nvSpPr>
      <xdr:spPr>
        <a:xfrm>
          <a:off x="1426219" y="5425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[ 209.2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r>
            <a:rPr kumimoji="1" lang="ja-JP" altLang="en-US" sz="1100">
              <a:latin typeface="BIZ UDゴシック" panose="020B0400000000000000" pitchFamily="49" charset="-128"/>
              <a:ea typeface="BIZ UDゴシック" panose="020B0400000000000000" pitchFamily="49" charset="-128"/>
            </a:rPr>
            <a:t>債務償還比率は、</a:t>
          </a:r>
          <a:r>
            <a:rPr kumimoji="1" lang="en-US" altLang="ja-JP" sz="1100">
              <a:latin typeface="BIZ UDゴシック" panose="020B0400000000000000" pitchFamily="49" charset="-128"/>
              <a:ea typeface="BIZ UDゴシック" panose="020B0400000000000000" pitchFamily="49" charset="-128"/>
            </a:rPr>
            <a:t>209.2</a:t>
          </a:r>
          <a:r>
            <a:rPr kumimoji="1" lang="ja-JP" altLang="en-US" sz="1100">
              <a:latin typeface="BIZ UDゴシック" panose="020B0400000000000000" pitchFamily="49" charset="-128"/>
              <a:ea typeface="BIZ UDゴシック" panose="020B0400000000000000" pitchFamily="49" charset="-128"/>
            </a:rPr>
            <a:t>％となり類似団体を上回っており、改善傾向にあるが、今後、施設の統廃合及び新規施設の整備の財源に地方債及び基金を活用することとしているため、将来負担額の増加及び充当可能財源の減少により、比率が悪化すると予想される。</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施設の老朽化に伴い大規模改修が集中することが予想されるため、事業の平準化し、計画的に投資をしていくことにより、比率の安定的な推移を目指していく必要がある。</a:t>
          </a:r>
        </a:p>
      </xdr:txBody>
    </xdr:sp>
    <xdr:clientData/>
  </xdr:twoCellAnchor>
  <xdr:oneCellAnchor>
    <xdr:from>
      <xdr:col>57</xdr:col>
      <xdr:colOff>111125</xdr:colOff>
      <xdr:row>23</xdr:row>
      <xdr:rowOff>47625</xdr:rowOff>
    </xdr:from>
    <xdr:ext cx="349839" cy="225703"/>
    <xdr:sp macro="" textlink="">
      <xdr:nvSpPr>
        <xdr:cNvPr id="124" name="テキスト ボックス 123"/>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xdr:cNvCxnSpPr/>
      </xdr:nvCxnSpPr>
      <xdr:spPr>
        <a:xfrm>
          <a:off x="10194925" y="660354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xdr:cNvSpPr txBox="1"/>
      </xdr:nvSpPr>
      <xdr:spPr>
        <a:xfrm>
          <a:off x="9705751" y="651609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xdr:cNvCxnSpPr/>
      </xdr:nvCxnSpPr>
      <xdr:spPr>
        <a:xfrm>
          <a:off x="10194925" y="630781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xdr:cNvSpPr txBox="1"/>
      </xdr:nvSpPr>
      <xdr:spPr>
        <a:xfrm>
          <a:off x="9705751" y="622036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xdr:cNvCxnSpPr/>
      </xdr:nvCxnSpPr>
      <xdr:spPr>
        <a:xfrm>
          <a:off x="10194925" y="601208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xdr:cNvSpPr txBox="1"/>
      </xdr:nvSpPr>
      <xdr:spPr>
        <a:xfrm>
          <a:off x="9758836" y="59182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xdr:cNvCxnSpPr/>
      </xdr:nvCxnSpPr>
      <xdr:spPr>
        <a:xfrm>
          <a:off x="10194925" y="571636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xdr:cNvSpPr txBox="1"/>
      </xdr:nvSpPr>
      <xdr:spPr>
        <a:xfrm>
          <a:off x="9758836" y="56225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xdr:cNvCxnSpPr/>
      </xdr:nvCxnSpPr>
      <xdr:spPr>
        <a:xfrm>
          <a:off x="10194925" y="541428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xdr:cNvSpPr txBox="1"/>
      </xdr:nvSpPr>
      <xdr:spPr>
        <a:xfrm>
          <a:off x="9758836" y="53268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xdr:cNvCxnSpPr/>
      </xdr:nvCxnSpPr>
      <xdr:spPr>
        <a:xfrm>
          <a:off x="10194925" y="511855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xdr:cNvSpPr txBox="1"/>
      </xdr:nvSpPr>
      <xdr:spPr>
        <a:xfrm>
          <a:off x="9861428" y="5031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xdr:cNvCxnSpPr/>
      </xdr:nvCxnSpPr>
      <xdr:spPr>
        <a:xfrm flipV="1">
          <a:off x="13323570" y="5118553"/>
          <a:ext cx="1269" cy="1402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xdr:cNvSpPr txBox="1"/>
      </xdr:nvSpPr>
      <xdr:spPr>
        <a:xfrm>
          <a:off x="13376275" y="652438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xdr:cNvCxnSpPr/>
      </xdr:nvCxnSpPr>
      <xdr:spPr>
        <a:xfrm>
          <a:off x="13255625" y="65205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xdr:cNvSpPr txBox="1"/>
      </xdr:nvSpPr>
      <xdr:spPr>
        <a:xfrm>
          <a:off x="13376275" y="4906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xdr:cNvCxnSpPr/>
      </xdr:nvCxnSpPr>
      <xdr:spPr>
        <a:xfrm>
          <a:off x="13255625" y="51185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6" name="債務償還比率平均値テキスト"/>
        <xdr:cNvSpPr txBox="1"/>
      </xdr:nvSpPr>
      <xdr:spPr>
        <a:xfrm>
          <a:off x="13376275" y="54877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xdr:cNvSpPr/>
      </xdr:nvSpPr>
      <xdr:spPr>
        <a:xfrm>
          <a:off x="13293725" y="550936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xdr:cNvSpPr/>
      </xdr:nvSpPr>
      <xdr:spPr>
        <a:xfrm>
          <a:off x="12639675" y="55127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xdr:cNvSpPr/>
      </xdr:nvSpPr>
      <xdr:spPr>
        <a:xfrm>
          <a:off x="11953875" y="55169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xdr:cNvSpPr/>
      </xdr:nvSpPr>
      <xdr:spPr>
        <a:xfrm>
          <a:off x="11268075" y="5474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xdr:cNvSpPr/>
      </xdr:nvSpPr>
      <xdr:spPr>
        <a:xfrm>
          <a:off x="10582275" y="562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25031</xdr:rowOff>
    </xdr:from>
    <xdr:to>
      <xdr:col>76</xdr:col>
      <xdr:colOff>73025</xdr:colOff>
      <xdr:row>27</xdr:row>
      <xdr:rowOff>126631</xdr:rowOff>
    </xdr:to>
    <xdr:sp macro="" textlink="">
      <xdr:nvSpPr>
        <xdr:cNvPr id="157" name="楕円 156"/>
        <xdr:cNvSpPr/>
      </xdr:nvSpPr>
      <xdr:spPr>
        <a:xfrm>
          <a:off x="13293725" y="527648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47908</xdr:rowOff>
    </xdr:from>
    <xdr:ext cx="469744" cy="259045"/>
    <xdr:sp macro="" textlink="">
      <xdr:nvSpPr>
        <xdr:cNvPr id="158" name="債務償還比率該当値テキスト"/>
        <xdr:cNvSpPr txBox="1"/>
      </xdr:nvSpPr>
      <xdr:spPr>
        <a:xfrm>
          <a:off x="13376275" y="5134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127532</xdr:rowOff>
    </xdr:from>
    <xdr:to>
      <xdr:col>72</xdr:col>
      <xdr:colOff>123825</xdr:colOff>
      <xdr:row>28</xdr:row>
      <xdr:rowOff>57682</xdr:rowOff>
    </xdr:to>
    <xdr:sp macro="" textlink="">
      <xdr:nvSpPr>
        <xdr:cNvPr id="159" name="楕円 158"/>
        <xdr:cNvSpPr/>
      </xdr:nvSpPr>
      <xdr:spPr>
        <a:xfrm>
          <a:off x="12639675" y="53789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75831</xdr:rowOff>
    </xdr:from>
    <xdr:to>
      <xdr:col>76</xdr:col>
      <xdr:colOff>22225</xdr:colOff>
      <xdr:row>28</xdr:row>
      <xdr:rowOff>6882</xdr:rowOff>
    </xdr:to>
    <xdr:cxnSp macro="">
      <xdr:nvCxnSpPr>
        <xdr:cNvPr id="160" name="直線コネクタ 159"/>
        <xdr:cNvCxnSpPr/>
      </xdr:nvCxnSpPr>
      <xdr:spPr>
        <a:xfrm flipV="1">
          <a:off x="12690475" y="5327281"/>
          <a:ext cx="635000" cy="96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144085</xdr:rowOff>
    </xdr:from>
    <xdr:to>
      <xdr:col>68</xdr:col>
      <xdr:colOff>123825</xdr:colOff>
      <xdr:row>28</xdr:row>
      <xdr:rowOff>74235</xdr:rowOff>
    </xdr:to>
    <xdr:sp macro="" textlink="">
      <xdr:nvSpPr>
        <xdr:cNvPr id="161" name="楕円 160"/>
        <xdr:cNvSpPr/>
      </xdr:nvSpPr>
      <xdr:spPr>
        <a:xfrm>
          <a:off x="11953875" y="53955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6882</xdr:rowOff>
    </xdr:from>
    <xdr:to>
      <xdr:col>72</xdr:col>
      <xdr:colOff>73025</xdr:colOff>
      <xdr:row>28</xdr:row>
      <xdr:rowOff>23435</xdr:rowOff>
    </xdr:to>
    <xdr:cxnSp macro="">
      <xdr:nvCxnSpPr>
        <xdr:cNvPr id="162" name="直線コネクタ 161"/>
        <xdr:cNvCxnSpPr/>
      </xdr:nvCxnSpPr>
      <xdr:spPr>
        <a:xfrm flipV="1">
          <a:off x="12004675" y="5423432"/>
          <a:ext cx="685800" cy="1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91241</xdr:rowOff>
    </xdr:from>
    <xdr:to>
      <xdr:col>64</xdr:col>
      <xdr:colOff>123825</xdr:colOff>
      <xdr:row>28</xdr:row>
      <xdr:rowOff>21391</xdr:rowOff>
    </xdr:to>
    <xdr:sp macro="" textlink="">
      <xdr:nvSpPr>
        <xdr:cNvPr id="163" name="楕円 162"/>
        <xdr:cNvSpPr/>
      </xdr:nvSpPr>
      <xdr:spPr>
        <a:xfrm>
          <a:off x="11268075" y="534269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142041</xdr:rowOff>
    </xdr:from>
    <xdr:to>
      <xdr:col>68</xdr:col>
      <xdr:colOff>73025</xdr:colOff>
      <xdr:row>28</xdr:row>
      <xdr:rowOff>23435</xdr:rowOff>
    </xdr:to>
    <xdr:cxnSp macro="">
      <xdr:nvCxnSpPr>
        <xdr:cNvPr id="164" name="直線コネクタ 163"/>
        <xdr:cNvCxnSpPr/>
      </xdr:nvCxnSpPr>
      <xdr:spPr>
        <a:xfrm>
          <a:off x="11318875" y="5393491"/>
          <a:ext cx="685800" cy="46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94258</xdr:rowOff>
    </xdr:from>
    <xdr:to>
      <xdr:col>60</xdr:col>
      <xdr:colOff>123825</xdr:colOff>
      <xdr:row>29</xdr:row>
      <xdr:rowOff>24408</xdr:rowOff>
    </xdr:to>
    <xdr:sp macro="" textlink="">
      <xdr:nvSpPr>
        <xdr:cNvPr id="165" name="楕円 164"/>
        <xdr:cNvSpPr/>
      </xdr:nvSpPr>
      <xdr:spPr>
        <a:xfrm>
          <a:off x="10582275" y="55108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142041</xdr:rowOff>
    </xdr:from>
    <xdr:to>
      <xdr:col>64</xdr:col>
      <xdr:colOff>73025</xdr:colOff>
      <xdr:row>28</xdr:row>
      <xdr:rowOff>145058</xdr:rowOff>
    </xdr:to>
    <xdr:cxnSp macro="">
      <xdr:nvCxnSpPr>
        <xdr:cNvPr id="166" name="直線コネクタ 165"/>
        <xdr:cNvCxnSpPr/>
      </xdr:nvCxnSpPr>
      <xdr:spPr>
        <a:xfrm flipV="1">
          <a:off x="10633075" y="5393491"/>
          <a:ext cx="685800" cy="168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7" name="n_1aveValue債務償還比率"/>
        <xdr:cNvSpPr txBox="1"/>
      </xdr:nvSpPr>
      <xdr:spPr>
        <a:xfrm>
          <a:off x="12461952" y="5599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8" name="n_2aveValue債務償還比率"/>
        <xdr:cNvSpPr txBox="1"/>
      </xdr:nvSpPr>
      <xdr:spPr>
        <a:xfrm>
          <a:off x="11788852" y="5603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9" name="n_3aveValue債務償還比率"/>
        <xdr:cNvSpPr txBox="1"/>
      </xdr:nvSpPr>
      <xdr:spPr>
        <a:xfrm>
          <a:off x="11103052" y="5566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70" name="n_4aveValue債務償還比率"/>
        <xdr:cNvSpPr txBox="1"/>
      </xdr:nvSpPr>
      <xdr:spPr>
        <a:xfrm>
          <a:off x="10417252" y="5712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74209</xdr:rowOff>
    </xdr:from>
    <xdr:ext cx="469744" cy="259045"/>
    <xdr:sp macro="" textlink="">
      <xdr:nvSpPr>
        <xdr:cNvPr id="171" name="n_1mainValue債務償還比率"/>
        <xdr:cNvSpPr txBox="1"/>
      </xdr:nvSpPr>
      <xdr:spPr>
        <a:xfrm>
          <a:off x="12461952" y="516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90762</xdr:rowOff>
    </xdr:from>
    <xdr:ext cx="469744" cy="259045"/>
    <xdr:sp macro="" textlink="">
      <xdr:nvSpPr>
        <xdr:cNvPr id="172" name="n_2mainValue債務償還比率"/>
        <xdr:cNvSpPr txBox="1"/>
      </xdr:nvSpPr>
      <xdr:spPr>
        <a:xfrm>
          <a:off x="11788852" y="517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37918</xdr:rowOff>
    </xdr:from>
    <xdr:ext cx="469744" cy="259045"/>
    <xdr:sp macro="" textlink="">
      <xdr:nvSpPr>
        <xdr:cNvPr id="173" name="n_3mainValue債務償還比率"/>
        <xdr:cNvSpPr txBox="1"/>
      </xdr:nvSpPr>
      <xdr:spPr>
        <a:xfrm>
          <a:off x="11103052" y="5124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40935</xdr:rowOff>
    </xdr:from>
    <xdr:ext cx="469744" cy="259045"/>
    <xdr:sp macro="" textlink="">
      <xdr:nvSpPr>
        <xdr:cNvPr id="174" name="n_4mainValue債務償還比率"/>
        <xdr:cNvSpPr txBox="1"/>
      </xdr:nvSpPr>
      <xdr:spPr>
        <a:xfrm>
          <a:off x="10417252" y="5292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徳島県藍住町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35,320
34,921
16.27
13,689,308
12,713,162
863,545
7,750,006
9,698,424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xdr:cNvCxnSpPr/>
      </xdr:nvCxnSpPr>
      <xdr:spPr>
        <a:xfrm flipV="1">
          <a:off x="4177665" y="5514848"/>
          <a:ext cx="0" cy="1307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xdr:cNvSpPr txBox="1"/>
      </xdr:nvSpPr>
      <xdr:spPr>
        <a:xfrm>
          <a:off x="4216400" y="6825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xdr:cNvCxnSpPr/>
      </xdr:nvCxnSpPr>
      <xdr:spPr>
        <a:xfrm>
          <a:off x="4108450" y="68219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xdr:cNvSpPr txBox="1"/>
      </xdr:nvSpPr>
      <xdr:spPr>
        <a:xfrm>
          <a:off x="4216400" y="5296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xdr:cNvCxnSpPr/>
      </xdr:nvCxnSpPr>
      <xdr:spPr>
        <a:xfrm>
          <a:off x="4108450" y="55148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xdr:cNvSpPr txBox="1"/>
      </xdr:nvSpPr>
      <xdr:spPr>
        <a:xfrm>
          <a:off x="4216400" y="61394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xdr:cNvSpPr/>
      </xdr:nvSpPr>
      <xdr:spPr>
        <a:xfrm>
          <a:off x="4127500" y="616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xdr:cNvSpPr/>
      </xdr:nvSpPr>
      <xdr:spPr>
        <a:xfrm>
          <a:off x="3384550" y="61404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xdr:cNvSpPr/>
      </xdr:nvSpPr>
      <xdr:spPr>
        <a:xfrm>
          <a:off x="2571750" y="61056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xdr:cNvSpPr/>
      </xdr:nvSpPr>
      <xdr:spPr>
        <a:xfrm>
          <a:off x="1778000" y="60827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xdr:cNvSpPr/>
      </xdr:nvSpPr>
      <xdr:spPr>
        <a:xfrm>
          <a:off x="984250" y="6089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27686</xdr:rowOff>
    </xdr:from>
    <xdr:to>
      <xdr:col>24</xdr:col>
      <xdr:colOff>114300</xdr:colOff>
      <xdr:row>37</xdr:row>
      <xdr:rowOff>129286</xdr:rowOff>
    </xdr:to>
    <xdr:sp macro="" textlink="">
      <xdr:nvSpPr>
        <xdr:cNvPr id="71" name="楕円 70"/>
        <xdr:cNvSpPr/>
      </xdr:nvSpPr>
      <xdr:spPr>
        <a:xfrm>
          <a:off x="4127500" y="614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50563</xdr:rowOff>
    </xdr:from>
    <xdr:ext cx="405111" cy="259045"/>
    <xdr:sp macro="" textlink="">
      <xdr:nvSpPr>
        <xdr:cNvPr id="72" name="【道路】&#10;有形固定資産減価償却率該当値テキスト"/>
        <xdr:cNvSpPr txBox="1"/>
      </xdr:nvSpPr>
      <xdr:spPr>
        <a:xfrm>
          <a:off x="4216400" y="6000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155702</xdr:rowOff>
    </xdr:from>
    <xdr:to>
      <xdr:col>20</xdr:col>
      <xdr:colOff>38100</xdr:colOff>
      <xdr:row>37</xdr:row>
      <xdr:rowOff>85852</xdr:rowOff>
    </xdr:to>
    <xdr:sp macro="" textlink="">
      <xdr:nvSpPr>
        <xdr:cNvPr id="73" name="楕円 72"/>
        <xdr:cNvSpPr/>
      </xdr:nvSpPr>
      <xdr:spPr>
        <a:xfrm>
          <a:off x="3384550" y="610565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35052</xdr:rowOff>
    </xdr:from>
    <xdr:to>
      <xdr:col>24</xdr:col>
      <xdr:colOff>63500</xdr:colOff>
      <xdr:row>37</xdr:row>
      <xdr:rowOff>78486</xdr:rowOff>
    </xdr:to>
    <xdr:cxnSp macro="">
      <xdr:nvCxnSpPr>
        <xdr:cNvPr id="74" name="直線コネクタ 73"/>
        <xdr:cNvCxnSpPr/>
      </xdr:nvCxnSpPr>
      <xdr:spPr>
        <a:xfrm>
          <a:off x="3429000" y="6150102"/>
          <a:ext cx="7493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112268</xdr:rowOff>
    </xdr:from>
    <xdr:to>
      <xdr:col>15</xdr:col>
      <xdr:colOff>101600</xdr:colOff>
      <xdr:row>37</xdr:row>
      <xdr:rowOff>42418</xdr:rowOff>
    </xdr:to>
    <xdr:sp macro="" textlink="">
      <xdr:nvSpPr>
        <xdr:cNvPr id="75" name="楕円 74"/>
        <xdr:cNvSpPr/>
      </xdr:nvSpPr>
      <xdr:spPr>
        <a:xfrm>
          <a:off x="2571750" y="60622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163068</xdr:rowOff>
    </xdr:from>
    <xdr:to>
      <xdr:col>19</xdr:col>
      <xdr:colOff>177800</xdr:colOff>
      <xdr:row>37</xdr:row>
      <xdr:rowOff>35052</xdr:rowOff>
    </xdr:to>
    <xdr:cxnSp macro="">
      <xdr:nvCxnSpPr>
        <xdr:cNvPr id="76" name="直線コネクタ 75"/>
        <xdr:cNvCxnSpPr/>
      </xdr:nvCxnSpPr>
      <xdr:spPr>
        <a:xfrm>
          <a:off x="2622550" y="6113018"/>
          <a:ext cx="806450" cy="3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68834</xdr:rowOff>
    </xdr:from>
    <xdr:to>
      <xdr:col>10</xdr:col>
      <xdr:colOff>165100</xdr:colOff>
      <xdr:row>36</xdr:row>
      <xdr:rowOff>170434</xdr:rowOff>
    </xdr:to>
    <xdr:sp macro="" textlink="">
      <xdr:nvSpPr>
        <xdr:cNvPr id="77" name="楕円 76"/>
        <xdr:cNvSpPr/>
      </xdr:nvSpPr>
      <xdr:spPr>
        <a:xfrm>
          <a:off x="1778000" y="60187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119634</xdr:rowOff>
    </xdr:from>
    <xdr:to>
      <xdr:col>15</xdr:col>
      <xdr:colOff>50800</xdr:colOff>
      <xdr:row>36</xdr:row>
      <xdr:rowOff>163068</xdr:rowOff>
    </xdr:to>
    <xdr:cxnSp macro="">
      <xdr:nvCxnSpPr>
        <xdr:cNvPr id="78" name="直線コネクタ 77"/>
        <xdr:cNvCxnSpPr/>
      </xdr:nvCxnSpPr>
      <xdr:spPr>
        <a:xfrm>
          <a:off x="1828800" y="6069584"/>
          <a:ext cx="79375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25400</xdr:rowOff>
    </xdr:from>
    <xdr:to>
      <xdr:col>6</xdr:col>
      <xdr:colOff>38100</xdr:colOff>
      <xdr:row>36</xdr:row>
      <xdr:rowOff>127000</xdr:rowOff>
    </xdr:to>
    <xdr:sp macro="" textlink="">
      <xdr:nvSpPr>
        <xdr:cNvPr id="79" name="楕円 78"/>
        <xdr:cNvSpPr/>
      </xdr:nvSpPr>
      <xdr:spPr>
        <a:xfrm>
          <a:off x="984250" y="59753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76200</xdr:rowOff>
    </xdr:from>
    <xdr:to>
      <xdr:col>10</xdr:col>
      <xdr:colOff>114300</xdr:colOff>
      <xdr:row>36</xdr:row>
      <xdr:rowOff>119634</xdr:rowOff>
    </xdr:to>
    <xdr:cxnSp macro="">
      <xdr:nvCxnSpPr>
        <xdr:cNvPr id="80" name="直線コネクタ 79"/>
        <xdr:cNvCxnSpPr/>
      </xdr:nvCxnSpPr>
      <xdr:spPr>
        <a:xfrm>
          <a:off x="1028700" y="6026150"/>
          <a:ext cx="8001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xdr:cNvSpPr txBox="1"/>
      </xdr:nvSpPr>
      <xdr:spPr>
        <a:xfrm>
          <a:off x="32391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xdr:cNvSpPr txBox="1"/>
      </xdr:nvSpPr>
      <xdr:spPr>
        <a:xfrm>
          <a:off x="2439044" y="619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xdr:cNvSpPr txBox="1"/>
      </xdr:nvSpPr>
      <xdr:spPr>
        <a:xfrm>
          <a:off x="1645294" y="616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xdr:cNvSpPr txBox="1"/>
      </xdr:nvSpPr>
      <xdr:spPr>
        <a:xfrm>
          <a:off x="851544" y="617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102379</xdr:rowOff>
    </xdr:from>
    <xdr:ext cx="405111" cy="259045"/>
    <xdr:sp macro="" textlink="">
      <xdr:nvSpPr>
        <xdr:cNvPr id="85" name="n_1mainValue【道路】&#10;有形固定資産減価償却率"/>
        <xdr:cNvSpPr txBox="1"/>
      </xdr:nvSpPr>
      <xdr:spPr>
        <a:xfrm>
          <a:off x="3239144" y="5887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58945</xdr:rowOff>
    </xdr:from>
    <xdr:ext cx="405111" cy="259045"/>
    <xdr:sp macro="" textlink="">
      <xdr:nvSpPr>
        <xdr:cNvPr id="86" name="n_2mainValue【道路】&#10;有形固定資産減価償却率"/>
        <xdr:cNvSpPr txBox="1"/>
      </xdr:nvSpPr>
      <xdr:spPr>
        <a:xfrm>
          <a:off x="2439044" y="5843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15511</xdr:rowOff>
    </xdr:from>
    <xdr:ext cx="405111" cy="259045"/>
    <xdr:sp macro="" textlink="">
      <xdr:nvSpPr>
        <xdr:cNvPr id="87" name="n_3mainValue【道路】&#10;有形固定資産減価償却率"/>
        <xdr:cNvSpPr txBox="1"/>
      </xdr:nvSpPr>
      <xdr:spPr>
        <a:xfrm>
          <a:off x="1645294" y="5800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143527</xdr:rowOff>
    </xdr:from>
    <xdr:ext cx="405111" cy="259045"/>
    <xdr:sp macro="" textlink="">
      <xdr:nvSpPr>
        <xdr:cNvPr id="88" name="n_4mainValue【道路】&#10;有形固定資産減価償却率"/>
        <xdr:cNvSpPr txBox="1"/>
      </xdr:nvSpPr>
      <xdr:spPr>
        <a:xfrm>
          <a:off x="851544" y="57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xdr:cNvCxnSpPr/>
      </xdr:nvCxnSpPr>
      <xdr:spPr>
        <a:xfrm flipV="1">
          <a:off x="9429115" y="5699036"/>
          <a:ext cx="0" cy="1204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xdr:cNvSpPr txBox="1"/>
      </xdr:nvSpPr>
      <xdr:spPr>
        <a:xfrm>
          <a:off x="9467850" y="6906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xdr:cNvCxnSpPr/>
      </xdr:nvCxnSpPr>
      <xdr:spPr>
        <a:xfrm>
          <a:off x="9359900" y="69031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xdr:cNvSpPr txBox="1"/>
      </xdr:nvSpPr>
      <xdr:spPr>
        <a:xfrm>
          <a:off x="9467850" y="548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xdr:cNvCxnSpPr/>
      </xdr:nvCxnSpPr>
      <xdr:spPr>
        <a:xfrm>
          <a:off x="9359900" y="56990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xdr:cNvSpPr txBox="1"/>
      </xdr:nvSpPr>
      <xdr:spPr>
        <a:xfrm>
          <a:off x="9467850" y="6433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xdr:cNvSpPr/>
      </xdr:nvSpPr>
      <xdr:spPr>
        <a:xfrm>
          <a:off x="9398000" y="657527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xdr:cNvSpPr/>
      </xdr:nvSpPr>
      <xdr:spPr>
        <a:xfrm>
          <a:off x="8636000" y="65678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xdr:cNvSpPr/>
      </xdr:nvSpPr>
      <xdr:spPr>
        <a:xfrm>
          <a:off x="7842250" y="65759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xdr:cNvSpPr/>
      </xdr:nvSpPr>
      <xdr:spPr>
        <a:xfrm>
          <a:off x="7029450" y="65828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xdr:cNvSpPr/>
      </xdr:nvSpPr>
      <xdr:spPr>
        <a:xfrm>
          <a:off x="6235700" y="65995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73863</xdr:rowOff>
    </xdr:from>
    <xdr:to>
      <xdr:col>55</xdr:col>
      <xdr:colOff>50800</xdr:colOff>
      <xdr:row>41</xdr:row>
      <xdr:rowOff>4013</xdr:rowOff>
    </xdr:to>
    <xdr:sp macro="" textlink="">
      <xdr:nvSpPr>
        <xdr:cNvPr id="128" name="楕円 127"/>
        <xdr:cNvSpPr/>
      </xdr:nvSpPr>
      <xdr:spPr>
        <a:xfrm>
          <a:off x="9398000" y="66842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52290</xdr:rowOff>
    </xdr:from>
    <xdr:ext cx="469744" cy="259045"/>
    <xdr:sp macro="" textlink="">
      <xdr:nvSpPr>
        <xdr:cNvPr id="129" name="【道路】&#10;一人当たり延長該当値テキスト"/>
        <xdr:cNvSpPr txBox="1"/>
      </xdr:nvSpPr>
      <xdr:spPr>
        <a:xfrm>
          <a:off x="9467850" y="6662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65329</xdr:rowOff>
    </xdr:from>
    <xdr:to>
      <xdr:col>50</xdr:col>
      <xdr:colOff>165100</xdr:colOff>
      <xdr:row>40</xdr:row>
      <xdr:rowOff>166929</xdr:rowOff>
    </xdr:to>
    <xdr:sp macro="" textlink="">
      <xdr:nvSpPr>
        <xdr:cNvPr id="130" name="楕円 129"/>
        <xdr:cNvSpPr/>
      </xdr:nvSpPr>
      <xdr:spPr>
        <a:xfrm>
          <a:off x="8636000" y="667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116129</xdr:rowOff>
    </xdr:from>
    <xdr:to>
      <xdr:col>55</xdr:col>
      <xdr:colOff>0</xdr:colOff>
      <xdr:row>40</xdr:row>
      <xdr:rowOff>124663</xdr:rowOff>
    </xdr:to>
    <xdr:cxnSp macro="">
      <xdr:nvCxnSpPr>
        <xdr:cNvPr id="131" name="直線コネクタ 130"/>
        <xdr:cNvCxnSpPr/>
      </xdr:nvCxnSpPr>
      <xdr:spPr>
        <a:xfrm>
          <a:off x="8686800" y="6726479"/>
          <a:ext cx="742950" cy="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66548</xdr:rowOff>
    </xdr:from>
    <xdr:to>
      <xdr:col>46</xdr:col>
      <xdr:colOff>38100</xdr:colOff>
      <xdr:row>40</xdr:row>
      <xdr:rowOff>168148</xdr:rowOff>
    </xdr:to>
    <xdr:sp macro="" textlink="">
      <xdr:nvSpPr>
        <xdr:cNvPr id="132" name="楕円 131"/>
        <xdr:cNvSpPr/>
      </xdr:nvSpPr>
      <xdr:spPr>
        <a:xfrm>
          <a:off x="7842250" y="667689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116129</xdr:rowOff>
    </xdr:from>
    <xdr:to>
      <xdr:col>50</xdr:col>
      <xdr:colOff>114300</xdr:colOff>
      <xdr:row>40</xdr:row>
      <xdr:rowOff>117348</xdr:rowOff>
    </xdr:to>
    <xdr:cxnSp macro="">
      <xdr:nvCxnSpPr>
        <xdr:cNvPr id="133" name="直線コネクタ 132"/>
        <xdr:cNvCxnSpPr/>
      </xdr:nvCxnSpPr>
      <xdr:spPr>
        <a:xfrm flipV="1">
          <a:off x="7886700" y="6726479"/>
          <a:ext cx="800100"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75464</xdr:rowOff>
    </xdr:from>
    <xdr:to>
      <xdr:col>41</xdr:col>
      <xdr:colOff>101600</xdr:colOff>
      <xdr:row>41</xdr:row>
      <xdr:rowOff>5614</xdr:rowOff>
    </xdr:to>
    <xdr:sp macro="" textlink="">
      <xdr:nvSpPr>
        <xdr:cNvPr id="134" name="楕円 133"/>
        <xdr:cNvSpPr/>
      </xdr:nvSpPr>
      <xdr:spPr>
        <a:xfrm>
          <a:off x="7029450" y="66858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117348</xdr:rowOff>
    </xdr:from>
    <xdr:to>
      <xdr:col>45</xdr:col>
      <xdr:colOff>177800</xdr:colOff>
      <xdr:row>40</xdr:row>
      <xdr:rowOff>126264</xdr:rowOff>
    </xdr:to>
    <xdr:cxnSp macro="">
      <xdr:nvCxnSpPr>
        <xdr:cNvPr id="135" name="直線コネクタ 134"/>
        <xdr:cNvCxnSpPr/>
      </xdr:nvCxnSpPr>
      <xdr:spPr>
        <a:xfrm flipV="1">
          <a:off x="7080250" y="6727698"/>
          <a:ext cx="806450" cy="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75120</xdr:rowOff>
    </xdr:from>
    <xdr:to>
      <xdr:col>36</xdr:col>
      <xdr:colOff>165100</xdr:colOff>
      <xdr:row>41</xdr:row>
      <xdr:rowOff>5270</xdr:rowOff>
    </xdr:to>
    <xdr:sp macro="" textlink="">
      <xdr:nvSpPr>
        <xdr:cNvPr id="136" name="楕円 135"/>
        <xdr:cNvSpPr/>
      </xdr:nvSpPr>
      <xdr:spPr>
        <a:xfrm>
          <a:off x="6235700" y="6685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125920</xdr:rowOff>
    </xdr:from>
    <xdr:to>
      <xdr:col>41</xdr:col>
      <xdr:colOff>50800</xdr:colOff>
      <xdr:row>40</xdr:row>
      <xdr:rowOff>126264</xdr:rowOff>
    </xdr:to>
    <xdr:cxnSp macro="">
      <xdr:nvCxnSpPr>
        <xdr:cNvPr id="137" name="直線コネクタ 136"/>
        <xdr:cNvCxnSpPr/>
      </xdr:nvCxnSpPr>
      <xdr:spPr>
        <a:xfrm>
          <a:off x="6286500" y="6736270"/>
          <a:ext cx="793750" cy="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xdr:cNvSpPr txBox="1"/>
      </xdr:nvSpPr>
      <xdr:spPr>
        <a:xfrm>
          <a:off x="8458277" y="6349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xdr:cNvSpPr txBox="1"/>
      </xdr:nvSpPr>
      <xdr:spPr>
        <a:xfrm>
          <a:off x="7677227" y="6357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xdr:cNvSpPr txBox="1"/>
      </xdr:nvSpPr>
      <xdr:spPr>
        <a:xfrm>
          <a:off x="6864427" y="636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xdr:cNvSpPr txBox="1"/>
      </xdr:nvSpPr>
      <xdr:spPr>
        <a:xfrm>
          <a:off x="6070677" y="6381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158056</xdr:rowOff>
    </xdr:from>
    <xdr:ext cx="469744" cy="259045"/>
    <xdr:sp macro="" textlink="">
      <xdr:nvSpPr>
        <xdr:cNvPr id="142" name="n_1mainValue【道路】&#10;一人当たり延長"/>
        <xdr:cNvSpPr txBox="1"/>
      </xdr:nvSpPr>
      <xdr:spPr>
        <a:xfrm>
          <a:off x="8458277" y="6768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159275</xdr:rowOff>
    </xdr:from>
    <xdr:ext cx="469744" cy="259045"/>
    <xdr:sp macro="" textlink="">
      <xdr:nvSpPr>
        <xdr:cNvPr id="143" name="n_2mainValue【道路】&#10;一人当たり延長"/>
        <xdr:cNvSpPr txBox="1"/>
      </xdr:nvSpPr>
      <xdr:spPr>
        <a:xfrm>
          <a:off x="7677227" y="6769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168191</xdr:rowOff>
    </xdr:from>
    <xdr:ext cx="469744" cy="259045"/>
    <xdr:sp macro="" textlink="">
      <xdr:nvSpPr>
        <xdr:cNvPr id="144" name="n_3mainValue【道路】&#10;一人当たり延長"/>
        <xdr:cNvSpPr txBox="1"/>
      </xdr:nvSpPr>
      <xdr:spPr>
        <a:xfrm>
          <a:off x="6864427" y="677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167847</xdr:rowOff>
    </xdr:from>
    <xdr:ext cx="469744" cy="259045"/>
    <xdr:sp macro="" textlink="">
      <xdr:nvSpPr>
        <xdr:cNvPr id="145" name="n_4mainValue【道路】&#10;一人当たり延長"/>
        <xdr:cNvSpPr txBox="1"/>
      </xdr:nvSpPr>
      <xdr:spPr>
        <a:xfrm>
          <a:off x="6070677" y="677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xdr:cNvCxnSpPr/>
      </xdr:nvCxnSpPr>
      <xdr:spPr>
        <a:xfrm flipV="1">
          <a:off x="4177665" y="9232174"/>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xdr:cNvSpPr txBox="1"/>
      </xdr:nvSpPr>
      <xdr:spPr>
        <a:xfrm>
          <a:off x="4216400" y="10676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xdr:cNvCxnSpPr/>
      </xdr:nvCxnSpPr>
      <xdr:spPr>
        <a:xfrm>
          <a:off x="4108450" y="106723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xdr:cNvSpPr txBox="1"/>
      </xdr:nvSpPr>
      <xdr:spPr>
        <a:xfrm>
          <a:off x="4216400" y="90137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xdr:cNvCxnSpPr/>
      </xdr:nvCxnSpPr>
      <xdr:spPr>
        <a:xfrm>
          <a:off x="4108450" y="92321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xdr:cNvSpPr txBox="1"/>
      </xdr:nvSpPr>
      <xdr:spPr>
        <a:xfrm>
          <a:off x="4216400" y="99546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xdr:cNvSpPr/>
      </xdr:nvSpPr>
      <xdr:spPr>
        <a:xfrm>
          <a:off x="4127500" y="10096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xdr:cNvSpPr/>
      </xdr:nvSpPr>
      <xdr:spPr>
        <a:xfrm>
          <a:off x="3384550" y="100754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xdr:cNvSpPr/>
      </xdr:nvSpPr>
      <xdr:spPr>
        <a:xfrm>
          <a:off x="2571750" y="100574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xdr:cNvSpPr/>
      </xdr:nvSpPr>
      <xdr:spPr>
        <a:xfrm>
          <a:off x="1778000" y="100525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xdr:cNvSpPr/>
      </xdr:nvSpPr>
      <xdr:spPr>
        <a:xfrm>
          <a:off x="984250" y="100476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143510</xdr:rowOff>
    </xdr:from>
    <xdr:to>
      <xdr:col>24</xdr:col>
      <xdr:colOff>114300</xdr:colOff>
      <xdr:row>62</xdr:row>
      <xdr:rowOff>73660</xdr:rowOff>
    </xdr:to>
    <xdr:sp macro="" textlink="">
      <xdr:nvSpPr>
        <xdr:cNvPr id="187" name="楕円 186"/>
        <xdr:cNvSpPr/>
      </xdr:nvSpPr>
      <xdr:spPr>
        <a:xfrm>
          <a:off x="4127500" y="102209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121937</xdr:rowOff>
    </xdr:from>
    <xdr:ext cx="405111" cy="259045"/>
    <xdr:sp macro="" textlink="">
      <xdr:nvSpPr>
        <xdr:cNvPr id="188" name="【橋りょう・トンネル】&#10;有形固定資産減価償却率該当値テキスト"/>
        <xdr:cNvSpPr txBox="1"/>
      </xdr:nvSpPr>
      <xdr:spPr>
        <a:xfrm>
          <a:off x="4216400"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119017</xdr:rowOff>
    </xdr:from>
    <xdr:to>
      <xdr:col>20</xdr:col>
      <xdr:colOff>38100</xdr:colOff>
      <xdr:row>62</xdr:row>
      <xdr:rowOff>49167</xdr:rowOff>
    </xdr:to>
    <xdr:sp macro="" textlink="">
      <xdr:nvSpPr>
        <xdr:cNvPr id="189" name="楕円 188"/>
        <xdr:cNvSpPr/>
      </xdr:nvSpPr>
      <xdr:spPr>
        <a:xfrm>
          <a:off x="3384550" y="1019646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169817</xdr:rowOff>
    </xdr:from>
    <xdr:to>
      <xdr:col>24</xdr:col>
      <xdr:colOff>63500</xdr:colOff>
      <xdr:row>62</xdr:row>
      <xdr:rowOff>22860</xdr:rowOff>
    </xdr:to>
    <xdr:cxnSp macro="">
      <xdr:nvCxnSpPr>
        <xdr:cNvPr id="190" name="直線コネクタ 189"/>
        <xdr:cNvCxnSpPr/>
      </xdr:nvCxnSpPr>
      <xdr:spPr>
        <a:xfrm>
          <a:off x="3429000" y="10240917"/>
          <a:ext cx="7493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86360</xdr:rowOff>
    </xdr:from>
    <xdr:to>
      <xdr:col>15</xdr:col>
      <xdr:colOff>101600</xdr:colOff>
      <xdr:row>62</xdr:row>
      <xdr:rowOff>16510</xdr:rowOff>
    </xdr:to>
    <xdr:sp macro="" textlink="">
      <xdr:nvSpPr>
        <xdr:cNvPr id="191" name="楕円 190"/>
        <xdr:cNvSpPr/>
      </xdr:nvSpPr>
      <xdr:spPr>
        <a:xfrm>
          <a:off x="2571750" y="101638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137160</xdr:rowOff>
    </xdr:from>
    <xdr:to>
      <xdr:col>19</xdr:col>
      <xdr:colOff>177800</xdr:colOff>
      <xdr:row>61</xdr:row>
      <xdr:rowOff>169817</xdr:rowOff>
    </xdr:to>
    <xdr:cxnSp macro="">
      <xdr:nvCxnSpPr>
        <xdr:cNvPr id="192" name="直線コネクタ 191"/>
        <xdr:cNvCxnSpPr/>
      </xdr:nvCxnSpPr>
      <xdr:spPr>
        <a:xfrm>
          <a:off x="2622550" y="10214610"/>
          <a:ext cx="806450" cy="2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55335</xdr:rowOff>
    </xdr:from>
    <xdr:to>
      <xdr:col>10</xdr:col>
      <xdr:colOff>165100</xdr:colOff>
      <xdr:row>61</xdr:row>
      <xdr:rowOff>156935</xdr:rowOff>
    </xdr:to>
    <xdr:sp macro="" textlink="">
      <xdr:nvSpPr>
        <xdr:cNvPr id="193" name="楕円 192"/>
        <xdr:cNvSpPr/>
      </xdr:nvSpPr>
      <xdr:spPr>
        <a:xfrm>
          <a:off x="1778000" y="1013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106135</xdr:rowOff>
    </xdr:from>
    <xdr:to>
      <xdr:col>15</xdr:col>
      <xdr:colOff>50800</xdr:colOff>
      <xdr:row>61</xdr:row>
      <xdr:rowOff>137160</xdr:rowOff>
    </xdr:to>
    <xdr:cxnSp macro="">
      <xdr:nvCxnSpPr>
        <xdr:cNvPr id="194" name="直線コネクタ 193"/>
        <xdr:cNvCxnSpPr/>
      </xdr:nvCxnSpPr>
      <xdr:spPr>
        <a:xfrm>
          <a:off x="1828800" y="10183585"/>
          <a:ext cx="79375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22678</xdr:rowOff>
    </xdr:from>
    <xdr:to>
      <xdr:col>6</xdr:col>
      <xdr:colOff>38100</xdr:colOff>
      <xdr:row>61</xdr:row>
      <xdr:rowOff>124278</xdr:rowOff>
    </xdr:to>
    <xdr:sp macro="" textlink="">
      <xdr:nvSpPr>
        <xdr:cNvPr id="195" name="楕円 194"/>
        <xdr:cNvSpPr/>
      </xdr:nvSpPr>
      <xdr:spPr>
        <a:xfrm>
          <a:off x="984250" y="101001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73478</xdr:rowOff>
    </xdr:from>
    <xdr:to>
      <xdr:col>10</xdr:col>
      <xdr:colOff>114300</xdr:colOff>
      <xdr:row>61</xdr:row>
      <xdr:rowOff>106135</xdr:rowOff>
    </xdr:to>
    <xdr:cxnSp macro="">
      <xdr:nvCxnSpPr>
        <xdr:cNvPr id="196" name="直線コネクタ 195"/>
        <xdr:cNvCxnSpPr/>
      </xdr:nvCxnSpPr>
      <xdr:spPr>
        <a:xfrm>
          <a:off x="1028700" y="10150928"/>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xdr:cNvSpPr txBox="1"/>
      </xdr:nvSpPr>
      <xdr:spPr>
        <a:xfrm>
          <a:off x="3239144" y="9857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xdr:cNvSpPr txBox="1"/>
      </xdr:nvSpPr>
      <xdr:spPr>
        <a:xfrm>
          <a:off x="2439044" y="9839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xdr:cNvSpPr txBox="1"/>
      </xdr:nvSpPr>
      <xdr:spPr>
        <a:xfrm>
          <a:off x="1645294" y="9834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xdr:cNvSpPr txBox="1"/>
      </xdr:nvSpPr>
      <xdr:spPr>
        <a:xfrm>
          <a:off x="851544" y="9829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40294</xdr:rowOff>
    </xdr:from>
    <xdr:ext cx="405111" cy="259045"/>
    <xdr:sp macro="" textlink="">
      <xdr:nvSpPr>
        <xdr:cNvPr id="201" name="n_1mainValue【橋りょう・トンネル】&#10;有形固定資産減価償却率"/>
        <xdr:cNvSpPr txBox="1"/>
      </xdr:nvSpPr>
      <xdr:spPr>
        <a:xfrm>
          <a:off x="3239144" y="10282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7637</xdr:rowOff>
    </xdr:from>
    <xdr:ext cx="405111" cy="259045"/>
    <xdr:sp macro="" textlink="">
      <xdr:nvSpPr>
        <xdr:cNvPr id="202" name="n_2mainValue【橋りょう・トンネル】&#10;有形固定資産減価償却率"/>
        <xdr:cNvSpPr txBox="1"/>
      </xdr:nvSpPr>
      <xdr:spPr>
        <a:xfrm>
          <a:off x="2439044" y="10250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148062</xdr:rowOff>
    </xdr:from>
    <xdr:ext cx="405111" cy="259045"/>
    <xdr:sp macro="" textlink="">
      <xdr:nvSpPr>
        <xdr:cNvPr id="203" name="n_3mainValue【橋りょう・トンネル】&#10;有形固定資産減価償却率"/>
        <xdr:cNvSpPr txBox="1"/>
      </xdr:nvSpPr>
      <xdr:spPr>
        <a:xfrm>
          <a:off x="1645294" y="10225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115405</xdr:rowOff>
    </xdr:from>
    <xdr:ext cx="405111" cy="259045"/>
    <xdr:sp macro="" textlink="">
      <xdr:nvSpPr>
        <xdr:cNvPr id="204" name="n_4mainValue【橋りょう・トンネル】&#10;有形固定資産減価償却率"/>
        <xdr:cNvSpPr txBox="1"/>
      </xdr:nvSpPr>
      <xdr:spPr>
        <a:xfrm>
          <a:off x="851544" y="10192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xdr:cNvCxnSpPr/>
      </xdr:nvCxnSpPr>
      <xdr:spPr>
        <a:xfrm flipV="1">
          <a:off x="9429115" y="9226786"/>
          <a:ext cx="0" cy="1417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xdr:cNvSpPr txBox="1"/>
      </xdr:nvSpPr>
      <xdr:spPr>
        <a:xfrm>
          <a:off x="9467850" y="10648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xdr:cNvCxnSpPr/>
      </xdr:nvCxnSpPr>
      <xdr:spPr>
        <a:xfrm>
          <a:off x="9359900" y="106444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xdr:cNvSpPr txBox="1"/>
      </xdr:nvSpPr>
      <xdr:spPr>
        <a:xfrm>
          <a:off x="9467850" y="90083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xdr:cNvCxnSpPr/>
      </xdr:nvCxnSpPr>
      <xdr:spPr>
        <a:xfrm>
          <a:off x="9359900" y="92267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xdr:cNvSpPr txBox="1"/>
      </xdr:nvSpPr>
      <xdr:spPr>
        <a:xfrm>
          <a:off x="9467850" y="102490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xdr:cNvSpPr/>
      </xdr:nvSpPr>
      <xdr:spPr>
        <a:xfrm>
          <a:off x="9398000" y="1039765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xdr:cNvSpPr/>
      </xdr:nvSpPr>
      <xdr:spPr>
        <a:xfrm>
          <a:off x="8636000" y="103945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xdr:cNvSpPr/>
      </xdr:nvSpPr>
      <xdr:spPr>
        <a:xfrm>
          <a:off x="7842250" y="1040854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xdr:cNvSpPr/>
      </xdr:nvSpPr>
      <xdr:spPr>
        <a:xfrm>
          <a:off x="7029450" y="10409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xdr:cNvSpPr/>
      </xdr:nvSpPr>
      <xdr:spPr>
        <a:xfrm>
          <a:off x="6235700" y="104046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18616</xdr:rowOff>
    </xdr:from>
    <xdr:to>
      <xdr:col>55</xdr:col>
      <xdr:colOff>50800</xdr:colOff>
      <xdr:row>63</xdr:row>
      <xdr:rowOff>120216</xdr:rowOff>
    </xdr:to>
    <xdr:sp macro="" textlink="">
      <xdr:nvSpPr>
        <xdr:cNvPr id="244" name="楕円 243"/>
        <xdr:cNvSpPr/>
      </xdr:nvSpPr>
      <xdr:spPr>
        <a:xfrm>
          <a:off x="9398000" y="1042626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168493</xdr:rowOff>
    </xdr:from>
    <xdr:ext cx="599010" cy="259045"/>
    <xdr:sp macro="" textlink="">
      <xdr:nvSpPr>
        <xdr:cNvPr id="245" name="【橋りょう・トンネル】&#10;一人当たり有形固定資産（償却資産）額該当値テキスト"/>
        <xdr:cNvSpPr txBox="1"/>
      </xdr:nvSpPr>
      <xdr:spPr>
        <a:xfrm>
          <a:off x="9467850" y="10404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20156</xdr:rowOff>
    </xdr:from>
    <xdr:to>
      <xdr:col>50</xdr:col>
      <xdr:colOff>165100</xdr:colOff>
      <xdr:row>63</xdr:row>
      <xdr:rowOff>121756</xdr:rowOff>
    </xdr:to>
    <xdr:sp macro="" textlink="">
      <xdr:nvSpPr>
        <xdr:cNvPr id="246" name="楕円 245"/>
        <xdr:cNvSpPr/>
      </xdr:nvSpPr>
      <xdr:spPr>
        <a:xfrm>
          <a:off x="8636000" y="10427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69416</xdr:rowOff>
    </xdr:from>
    <xdr:to>
      <xdr:col>55</xdr:col>
      <xdr:colOff>0</xdr:colOff>
      <xdr:row>63</xdr:row>
      <xdr:rowOff>70956</xdr:rowOff>
    </xdr:to>
    <xdr:cxnSp macro="">
      <xdr:nvCxnSpPr>
        <xdr:cNvPr id="247" name="直線コネクタ 246"/>
        <xdr:cNvCxnSpPr/>
      </xdr:nvCxnSpPr>
      <xdr:spPr>
        <a:xfrm flipV="1">
          <a:off x="8686800" y="10477066"/>
          <a:ext cx="742950" cy="1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20980</xdr:rowOff>
    </xdr:from>
    <xdr:to>
      <xdr:col>46</xdr:col>
      <xdr:colOff>38100</xdr:colOff>
      <xdr:row>63</xdr:row>
      <xdr:rowOff>122580</xdr:rowOff>
    </xdr:to>
    <xdr:sp macro="" textlink="">
      <xdr:nvSpPr>
        <xdr:cNvPr id="248" name="楕円 247"/>
        <xdr:cNvSpPr/>
      </xdr:nvSpPr>
      <xdr:spPr>
        <a:xfrm>
          <a:off x="7842250" y="104286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70956</xdr:rowOff>
    </xdr:from>
    <xdr:to>
      <xdr:col>50</xdr:col>
      <xdr:colOff>114300</xdr:colOff>
      <xdr:row>63</xdr:row>
      <xdr:rowOff>71780</xdr:rowOff>
    </xdr:to>
    <xdr:cxnSp macro="">
      <xdr:nvCxnSpPr>
        <xdr:cNvPr id="249" name="直線コネクタ 248"/>
        <xdr:cNvCxnSpPr/>
      </xdr:nvCxnSpPr>
      <xdr:spPr>
        <a:xfrm flipV="1">
          <a:off x="7886700" y="10478606"/>
          <a:ext cx="800100" cy="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21384</xdr:rowOff>
    </xdr:from>
    <xdr:to>
      <xdr:col>41</xdr:col>
      <xdr:colOff>101600</xdr:colOff>
      <xdr:row>63</xdr:row>
      <xdr:rowOff>122984</xdr:rowOff>
    </xdr:to>
    <xdr:sp macro="" textlink="">
      <xdr:nvSpPr>
        <xdr:cNvPr id="250" name="楕円 249"/>
        <xdr:cNvSpPr/>
      </xdr:nvSpPr>
      <xdr:spPr>
        <a:xfrm>
          <a:off x="7029450" y="10429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71780</xdr:rowOff>
    </xdr:from>
    <xdr:to>
      <xdr:col>45</xdr:col>
      <xdr:colOff>177800</xdr:colOff>
      <xdr:row>63</xdr:row>
      <xdr:rowOff>72184</xdr:rowOff>
    </xdr:to>
    <xdr:cxnSp macro="">
      <xdr:nvCxnSpPr>
        <xdr:cNvPr id="251" name="直線コネクタ 250"/>
        <xdr:cNvCxnSpPr/>
      </xdr:nvCxnSpPr>
      <xdr:spPr>
        <a:xfrm flipV="1">
          <a:off x="7080250" y="10479430"/>
          <a:ext cx="806450" cy="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21147</xdr:rowOff>
    </xdr:from>
    <xdr:to>
      <xdr:col>36</xdr:col>
      <xdr:colOff>165100</xdr:colOff>
      <xdr:row>63</xdr:row>
      <xdr:rowOff>122747</xdr:rowOff>
    </xdr:to>
    <xdr:sp macro="" textlink="">
      <xdr:nvSpPr>
        <xdr:cNvPr id="252" name="楕円 251"/>
        <xdr:cNvSpPr/>
      </xdr:nvSpPr>
      <xdr:spPr>
        <a:xfrm>
          <a:off x="6235700" y="1042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71947</xdr:rowOff>
    </xdr:from>
    <xdr:to>
      <xdr:col>41</xdr:col>
      <xdr:colOff>50800</xdr:colOff>
      <xdr:row>63</xdr:row>
      <xdr:rowOff>72184</xdr:rowOff>
    </xdr:to>
    <xdr:cxnSp macro="">
      <xdr:nvCxnSpPr>
        <xdr:cNvPr id="253" name="直線コネクタ 252"/>
        <xdr:cNvCxnSpPr/>
      </xdr:nvCxnSpPr>
      <xdr:spPr>
        <a:xfrm>
          <a:off x="6286500" y="10479597"/>
          <a:ext cx="793750" cy="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xdr:cNvSpPr txBox="1"/>
      </xdr:nvSpPr>
      <xdr:spPr>
        <a:xfrm>
          <a:off x="8399995" y="10176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xdr:cNvSpPr txBox="1"/>
      </xdr:nvSpPr>
      <xdr:spPr>
        <a:xfrm>
          <a:off x="7612595" y="1019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xdr:cNvSpPr txBox="1"/>
      </xdr:nvSpPr>
      <xdr:spPr>
        <a:xfrm>
          <a:off x="6818845" y="1019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xdr:cNvSpPr txBox="1"/>
      </xdr:nvSpPr>
      <xdr:spPr>
        <a:xfrm>
          <a:off x="6006045" y="10186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112883</xdr:rowOff>
    </xdr:from>
    <xdr:ext cx="599010" cy="259045"/>
    <xdr:sp macro="" textlink="">
      <xdr:nvSpPr>
        <xdr:cNvPr id="258" name="n_1mainValue【橋りょう・トンネル】&#10;一人当たり有形固定資産（償却資産）額"/>
        <xdr:cNvSpPr txBox="1"/>
      </xdr:nvSpPr>
      <xdr:spPr>
        <a:xfrm>
          <a:off x="8399995" y="10520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113707</xdr:rowOff>
    </xdr:from>
    <xdr:ext cx="599010" cy="259045"/>
    <xdr:sp macro="" textlink="">
      <xdr:nvSpPr>
        <xdr:cNvPr id="259" name="n_2mainValue【橋りょう・トンネル】&#10;一人当たり有形固定資産（償却資産）額"/>
        <xdr:cNvSpPr txBox="1"/>
      </xdr:nvSpPr>
      <xdr:spPr>
        <a:xfrm>
          <a:off x="7612595" y="10521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114111</xdr:rowOff>
    </xdr:from>
    <xdr:ext cx="599010" cy="259045"/>
    <xdr:sp macro="" textlink="">
      <xdr:nvSpPr>
        <xdr:cNvPr id="260" name="n_3mainValue【橋りょう・トンネル】&#10;一人当たり有形固定資産（償却資産）額"/>
        <xdr:cNvSpPr txBox="1"/>
      </xdr:nvSpPr>
      <xdr:spPr>
        <a:xfrm>
          <a:off x="6818845" y="10521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113874</xdr:rowOff>
    </xdr:from>
    <xdr:ext cx="599010" cy="259045"/>
    <xdr:sp macro="" textlink="">
      <xdr:nvSpPr>
        <xdr:cNvPr id="261" name="n_4mainValue【橋りょう・トンネル】&#10;一人当たり有形固定資産（償却資産）額"/>
        <xdr:cNvSpPr txBox="1"/>
      </xdr:nvSpPr>
      <xdr:spPr>
        <a:xfrm>
          <a:off x="6006045" y="10521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xdr:cNvCxnSpPr/>
      </xdr:nvCxnSpPr>
      <xdr:spPr>
        <a:xfrm flipV="1">
          <a:off x="4177665" y="12928781"/>
          <a:ext cx="0" cy="1438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xdr:cNvSpPr txBox="1"/>
      </xdr:nvSpPr>
      <xdr:spPr>
        <a:xfrm>
          <a:off x="4216400" y="127167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xdr:cNvCxnSpPr/>
      </xdr:nvCxnSpPr>
      <xdr:spPr>
        <a:xfrm>
          <a:off x="4108450" y="129287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xdr:cNvSpPr txBox="1"/>
      </xdr:nvSpPr>
      <xdr:spPr>
        <a:xfrm>
          <a:off x="4216400" y="136412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xdr:cNvSpPr/>
      </xdr:nvSpPr>
      <xdr:spPr>
        <a:xfrm>
          <a:off x="4127500" y="137834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xdr:cNvSpPr/>
      </xdr:nvSpPr>
      <xdr:spPr>
        <a:xfrm>
          <a:off x="3384550" y="137736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xdr:cNvSpPr/>
      </xdr:nvSpPr>
      <xdr:spPr>
        <a:xfrm>
          <a:off x="2571750" y="13703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xdr:cNvSpPr/>
      </xdr:nvSpPr>
      <xdr:spPr>
        <a:xfrm>
          <a:off x="1778000" y="136853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xdr:cNvSpPr/>
      </xdr:nvSpPr>
      <xdr:spPr>
        <a:xfrm>
          <a:off x="984250" y="1375083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75474</xdr:rowOff>
    </xdr:from>
    <xdr:to>
      <xdr:col>24</xdr:col>
      <xdr:colOff>114300</xdr:colOff>
      <xdr:row>87</xdr:row>
      <xdr:rowOff>5624</xdr:rowOff>
    </xdr:to>
    <xdr:sp macro="" textlink="">
      <xdr:nvSpPr>
        <xdr:cNvPr id="303" name="楕円 302"/>
        <xdr:cNvSpPr/>
      </xdr:nvSpPr>
      <xdr:spPr>
        <a:xfrm>
          <a:off x="4127500" y="142804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161851</xdr:rowOff>
    </xdr:from>
    <xdr:ext cx="405111" cy="259045"/>
    <xdr:sp macro="" textlink="">
      <xdr:nvSpPr>
        <xdr:cNvPr id="304" name="【公営住宅】&#10;有形固定資産減価償却率該当値テキスト"/>
        <xdr:cNvSpPr txBox="1"/>
      </xdr:nvSpPr>
      <xdr:spPr>
        <a:xfrm>
          <a:off x="4216400" y="14201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68943</xdr:rowOff>
    </xdr:from>
    <xdr:to>
      <xdr:col>20</xdr:col>
      <xdr:colOff>38100</xdr:colOff>
      <xdr:row>86</xdr:row>
      <xdr:rowOff>170543</xdr:rowOff>
    </xdr:to>
    <xdr:sp macro="" textlink="">
      <xdr:nvSpPr>
        <xdr:cNvPr id="305" name="楕円 304"/>
        <xdr:cNvSpPr/>
      </xdr:nvSpPr>
      <xdr:spPr>
        <a:xfrm>
          <a:off x="3384550" y="1427389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119743</xdr:rowOff>
    </xdr:from>
    <xdr:to>
      <xdr:col>24</xdr:col>
      <xdr:colOff>63500</xdr:colOff>
      <xdr:row>86</xdr:row>
      <xdr:rowOff>126274</xdr:rowOff>
    </xdr:to>
    <xdr:cxnSp macro="">
      <xdr:nvCxnSpPr>
        <xdr:cNvPr id="306" name="直線コネクタ 305"/>
        <xdr:cNvCxnSpPr/>
      </xdr:nvCxnSpPr>
      <xdr:spPr>
        <a:xfrm>
          <a:off x="3429000" y="14324693"/>
          <a:ext cx="7493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65677</xdr:rowOff>
    </xdr:from>
    <xdr:to>
      <xdr:col>15</xdr:col>
      <xdr:colOff>101600</xdr:colOff>
      <xdr:row>86</xdr:row>
      <xdr:rowOff>167277</xdr:rowOff>
    </xdr:to>
    <xdr:sp macro="" textlink="">
      <xdr:nvSpPr>
        <xdr:cNvPr id="307" name="楕円 306"/>
        <xdr:cNvSpPr/>
      </xdr:nvSpPr>
      <xdr:spPr>
        <a:xfrm>
          <a:off x="2571750" y="14270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116477</xdr:rowOff>
    </xdr:from>
    <xdr:to>
      <xdr:col>19</xdr:col>
      <xdr:colOff>177800</xdr:colOff>
      <xdr:row>86</xdr:row>
      <xdr:rowOff>119743</xdr:rowOff>
    </xdr:to>
    <xdr:cxnSp macro="">
      <xdr:nvCxnSpPr>
        <xdr:cNvPr id="308" name="直線コネクタ 307"/>
        <xdr:cNvCxnSpPr/>
      </xdr:nvCxnSpPr>
      <xdr:spPr>
        <a:xfrm>
          <a:off x="2622550" y="14321427"/>
          <a:ext cx="8064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59145</xdr:rowOff>
    </xdr:from>
    <xdr:to>
      <xdr:col>10</xdr:col>
      <xdr:colOff>165100</xdr:colOff>
      <xdr:row>86</xdr:row>
      <xdr:rowOff>160745</xdr:rowOff>
    </xdr:to>
    <xdr:sp macro="" textlink="">
      <xdr:nvSpPr>
        <xdr:cNvPr id="309" name="楕円 308"/>
        <xdr:cNvSpPr/>
      </xdr:nvSpPr>
      <xdr:spPr>
        <a:xfrm>
          <a:off x="1778000" y="1426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109945</xdr:rowOff>
    </xdr:from>
    <xdr:to>
      <xdr:col>15</xdr:col>
      <xdr:colOff>50800</xdr:colOff>
      <xdr:row>86</xdr:row>
      <xdr:rowOff>116477</xdr:rowOff>
    </xdr:to>
    <xdr:cxnSp macro="">
      <xdr:nvCxnSpPr>
        <xdr:cNvPr id="310" name="直線コネクタ 309"/>
        <xdr:cNvCxnSpPr/>
      </xdr:nvCxnSpPr>
      <xdr:spPr>
        <a:xfrm>
          <a:off x="1828800" y="14314895"/>
          <a:ext cx="79375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44450</xdr:rowOff>
    </xdr:from>
    <xdr:to>
      <xdr:col>6</xdr:col>
      <xdr:colOff>38100</xdr:colOff>
      <xdr:row>86</xdr:row>
      <xdr:rowOff>146050</xdr:rowOff>
    </xdr:to>
    <xdr:sp macro="" textlink="">
      <xdr:nvSpPr>
        <xdr:cNvPr id="311" name="楕円 310"/>
        <xdr:cNvSpPr/>
      </xdr:nvSpPr>
      <xdr:spPr>
        <a:xfrm>
          <a:off x="984250" y="142494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95250</xdr:rowOff>
    </xdr:from>
    <xdr:to>
      <xdr:col>10</xdr:col>
      <xdr:colOff>114300</xdr:colOff>
      <xdr:row>86</xdr:row>
      <xdr:rowOff>109945</xdr:rowOff>
    </xdr:to>
    <xdr:cxnSp macro="">
      <xdr:nvCxnSpPr>
        <xdr:cNvPr id="312" name="直線コネクタ 311"/>
        <xdr:cNvCxnSpPr/>
      </xdr:nvCxnSpPr>
      <xdr:spPr>
        <a:xfrm>
          <a:off x="1028700" y="14300200"/>
          <a:ext cx="8001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xdr:cNvSpPr txBox="1"/>
      </xdr:nvSpPr>
      <xdr:spPr>
        <a:xfrm>
          <a:off x="3239144" y="1355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xdr:cNvSpPr txBox="1"/>
      </xdr:nvSpPr>
      <xdr:spPr>
        <a:xfrm>
          <a:off x="2439044" y="1348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xdr:cNvSpPr txBox="1"/>
      </xdr:nvSpPr>
      <xdr:spPr>
        <a:xfrm>
          <a:off x="1645294" y="13466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xdr:cNvSpPr txBox="1"/>
      </xdr:nvSpPr>
      <xdr:spPr>
        <a:xfrm>
          <a:off x="851544" y="13538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161670</xdr:rowOff>
    </xdr:from>
    <xdr:ext cx="405111" cy="259045"/>
    <xdr:sp macro="" textlink="">
      <xdr:nvSpPr>
        <xdr:cNvPr id="317" name="n_1mainValue【公営住宅】&#10;有形固定資産減価償却率"/>
        <xdr:cNvSpPr txBox="1"/>
      </xdr:nvSpPr>
      <xdr:spPr>
        <a:xfrm>
          <a:off x="3239144" y="14366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158404</xdr:rowOff>
    </xdr:from>
    <xdr:ext cx="405111" cy="259045"/>
    <xdr:sp macro="" textlink="">
      <xdr:nvSpPr>
        <xdr:cNvPr id="318" name="n_2mainValue【公営住宅】&#10;有形固定資産減価償却率"/>
        <xdr:cNvSpPr txBox="1"/>
      </xdr:nvSpPr>
      <xdr:spPr>
        <a:xfrm>
          <a:off x="2439044" y="14363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151872</xdr:rowOff>
    </xdr:from>
    <xdr:ext cx="405111" cy="259045"/>
    <xdr:sp macro="" textlink="">
      <xdr:nvSpPr>
        <xdr:cNvPr id="319" name="n_3mainValue【公営住宅】&#10;有形固定資産減価償却率"/>
        <xdr:cNvSpPr txBox="1"/>
      </xdr:nvSpPr>
      <xdr:spPr>
        <a:xfrm>
          <a:off x="1645294" y="14356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137177</xdr:rowOff>
    </xdr:from>
    <xdr:ext cx="405111" cy="259045"/>
    <xdr:sp macro="" textlink="">
      <xdr:nvSpPr>
        <xdr:cNvPr id="320" name="n_4mainValue【公営住宅】&#10;有形固定資産減価償却率"/>
        <xdr:cNvSpPr txBox="1"/>
      </xdr:nvSpPr>
      <xdr:spPr>
        <a:xfrm>
          <a:off x="851544" y="1434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xdr:cNvSpPr txBox="1"/>
      </xdr:nvSpPr>
      <xdr:spPr>
        <a:xfrm>
          <a:off x="55272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xdr:cNvSpPr txBox="1"/>
      </xdr:nvSpPr>
      <xdr:spPr>
        <a:xfrm>
          <a:off x="552722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xdr:cNvSpPr txBox="1"/>
      </xdr:nvSpPr>
      <xdr:spPr>
        <a:xfrm>
          <a:off x="552722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xdr:cNvCxnSpPr/>
      </xdr:nvCxnSpPr>
      <xdr:spPr>
        <a:xfrm flipV="1">
          <a:off x="9429115" y="12921335"/>
          <a:ext cx="0" cy="1318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xdr:cNvSpPr txBox="1"/>
      </xdr:nvSpPr>
      <xdr:spPr>
        <a:xfrm>
          <a:off x="9467850" y="14243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xdr:cNvCxnSpPr/>
      </xdr:nvCxnSpPr>
      <xdr:spPr>
        <a:xfrm>
          <a:off x="9359900" y="14240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xdr:cNvSpPr txBox="1"/>
      </xdr:nvSpPr>
      <xdr:spPr>
        <a:xfrm>
          <a:off x="9467850" y="12709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xdr:cNvCxnSpPr/>
      </xdr:nvCxnSpPr>
      <xdr:spPr>
        <a:xfrm>
          <a:off x="9359900" y="129213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8247</xdr:rowOff>
    </xdr:from>
    <xdr:ext cx="469744" cy="259045"/>
    <xdr:sp macro="" textlink="">
      <xdr:nvSpPr>
        <xdr:cNvPr id="347" name="【公営住宅】&#10;一人当たり面積平均値テキスト"/>
        <xdr:cNvSpPr txBox="1"/>
      </xdr:nvSpPr>
      <xdr:spPr>
        <a:xfrm>
          <a:off x="9467850" y="14048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xdr:cNvSpPr/>
      </xdr:nvSpPr>
      <xdr:spPr>
        <a:xfrm>
          <a:off x="9398000" y="140696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xdr:cNvSpPr/>
      </xdr:nvSpPr>
      <xdr:spPr>
        <a:xfrm>
          <a:off x="8636000" y="140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xdr:cNvSpPr/>
      </xdr:nvSpPr>
      <xdr:spPr>
        <a:xfrm>
          <a:off x="7842250" y="1406692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xdr:cNvSpPr/>
      </xdr:nvSpPr>
      <xdr:spPr>
        <a:xfrm>
          <a:off x="7029450" y="14067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xdr:cNvSpPr/>
      </xdr:nvSpPr>
      <xdr:spPr>
        <a:xfrm>
          <a:off x="6235700" y="14074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142977</xdr:rowOff>
    </xdr:from>
    <xdr:to>
      <xdr:col>55</xdr:col>
      <xdr:colOff>50800</xdr:colOff>
      <xdr:row>85</xdr:row>
      <xdr:rowOff>73127</xdr:rowOff>
    </xdr:to>
    <xdr:sp macro="" textlink="">
      <xdr:nvSpPr>
        <xdr:cNvPr id="358" name="楕円 357"/>
        <xdr:cNvSpPr/>
      </xdr:nvSpPr>
      <xdr:spPr>
        <a:xfrm>
          <a:off x="9398000" y="1401772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165854</xdr:rowOff>
    </xdr:from>
    <xdr:ext cx="469744" cy="259045"/>
    <xdr:sp macro="" textlink="">
      <xdr:nvSpPr>
        <xdr:cNvPr id="359" name="【公営住宅】&#10;一人当たり面積該当値テキスト"/>
        <xdr:cNvSpPr txBox="1"/>
      </xdr:nvSpPr>
      <xdr:spPr>
        <a:xfrm>
          <a:off x="9467850" y="1387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142291</xdr:rowOff>
    </xdr:from>
    <xdr:to>
      <xdr:col>50</xdr:col>
      <xdr:colOff>165100</xdr:colOff>
      <xdr:row>85</xdr:row>
      <xdr:rowOff>72441</xdr:rowOff>
    </xdr:to>
    <xdr:sp macro="" textlink="">
      <xdr:nvSpPr>
        <xdr:cNvPr id="360" name="楕円 359"/>
        <xdr:cNvSpPr/>
      </xdr:nvSpPr>
      <xdr:spPr>
        <a:xfrm>
          <a:off x="8636000" y="140170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21641</xdr:rowOff>
    </xdr:from>
    <xdr:to>
      <xdr:col>55</xdr:col>
      <xdr:colOff>0</xdr:colOff>
      <xdr:row>85</xdr:row>
      <xdr:rowOff>22327</xdr:rowOff>
    </xdr:to>
    <xdr:cxnSp macro="">
      <xdr:nvCxnSpPr>
        <xdr:cNvPr id="361" name="直線コネクタ 360"/>
        <xdr:cNvCxnSpPr/>
      </xdr:nvCxnSpPr>
      <xdr:spPr>
        <a:xfrm>
          <a:off x="8686800" y="14061491"/>
          <a:ext cx="74295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143205</xdr:rowOff>
    </xdr:from>
    <xdr:to>
      <xdr:col>46</xdr:col>
      <xdr:colOff>38100</xdr:colOff>
      <xdr:row>85</xdr:row>
      <xdr:rowOff>73355</xdr:rowOff>
    </xdr:to>
    <xdr:sp macro="" textlink="">
      <xdr:nvSpPr>
        <xdr:cNvPr id="362" name="楕円 361"/>
        <xdr:cNvSpPr/>
      </xdr:nvSpPr>
      <xdr:spPr>
        <a:xfrm>
          <a:off x="7842250" y="140179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21641</xdr:rowOff>
    </xdr:from>
    <xdr:to>
      <xdr:col>50</xdr:col>
      <xdr:colOff>114300</xdr:colOff>
      <xdr:row>85</xdr:row>
      <xdr:rowOff>22555</xdr:rowOff>
    </xdr:to>
    <xdr:cxnSp macro="">
      <xdr:nvCxnSpPr>
        <xdr:cNvPr id="363" name="直線コネクタ 362"/>
        <xdr:cNvCxnSpPr/>
      </xdr:nvCxnSpPr>
      <xdr:spPr>
        <a:xfrm flipV="1">
          <a:off x="7886700" y="14061491"/>
          <a:ext cx="8001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142977</xdr:rowOff>
    </xdr:from>
    <xdr:to>
      <xdr:col>41</xdr:col>
      <xdr:colOff>101600</xdr:colOff>
      <xdr:row>85</xdr:row>
      <xdr:rowOff>73127</xdr:rowOff>
    </xdr:to>
    <xdr:sp macro="" textlink="">
      <xdr:nvSpPr>
        <xdr:cNvPr id="364" name="楕円 363"/>
        <xdr:cNvSpPr/>
      </xdr:nvSpPr>
      <xdr:spPr>
        <a:xfrm>
          <a:off x="7029450" y="140177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22327</xdr:rowOff>
    </xdr:from>
    <xdr:to>
      <xdr:col>45</xdr:col>
      <xdr:colOff>177800</xdr:colOff>
      <xdr:row>85</xdr:row>
      <xdr:rowOff>22555</xdr:rowOff>
    </xdr:to>
    <xdr:cxnSp macro="">
      <xdr:nvCxnSpPr>
        <xdr:cNvPr id="365" name="直線コネクタ 364"/>
        <xdr:cNvCxnSpPr/>
      </xdr:nvCxnSpPr>
      <xdr:spPr>
        <a:xfrm>
          <a:off x="7080250" y="14062177"/>
          <a:ext cx="80645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142748</xdr:rowOff>
    </xdr:from>
    <xdr:to>
      <xdr:col>36</xdr:col>
      <xdr:colOff>165100</xdr:colOff>
      <xdr:row>85</xdr:row>
      <xdr:rowOff>72898</xdr:rowOff>
    </xdr:to>
    <xdr:sp macro="" textlink="">
      <xdr:nvSpPr>
        <xdr:cNvPr id="366" name="楕円 365"/>
        <xdr:cNvSpPr/>
      </xdr:nvSpPr>
      <xdr:spPr>
        <a:xfrm>
          <a:off x="6235700" y="140174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22098</xdr:rowOff>
    </xdr:from>
    <xdr:to>
      <xdr:col>41</xdr:col>
      <xdr:colOff>50800</xdr:colOff>
      <xdr:row>85</xdr:row>
      <xdr:rowOff>22327</xdr:rowOff>
    </xdr:to>
    <xdr:cxnSp macro="">
      <xdr:nvCxnSpPr>
        <xdr:cNvPr id="367" name="直線コネクタ 366"/>
        <xdr:cNvCxnSpPr/>
      </xdr:nvCxnSpPr>
      <xdr:spPr>
        <a:xfrm>
          <a:off x="6286500" y="14061948"/>
          <a:ext cx="79375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123232</xdr:rowOff>
    </xdr:from>
    <xdr:ext cx="469744" cy="259045"/>
    <xdr:sp macro="" textlink="">
      <xdr:nvSpPr>
        <xdr:cNvPr id="368" name="n_1aveValue【公営住宅】&#10;一人当たり面積"/>
        <xdr:cNvSpPr txBox="1"/>
      </xdr:nvSpPr>
      <xdr:spPr>
        <a:xfrm>
          <a:off x="8458277" y="14163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119803</xdr:rowOff>
    </xdr:from>
    <xdr:ext cx="469744" cy="259045"/>
    <xdr:sp macro="" textlink="">
      <xdr:nvSpPr>
        <xdr:cNvPr id="369" name="n_2aveValue【公営住宅】&#10;一人当たり面積"/>
        <xdr:cNvSpPr txBox="1"/>
      </xdr:nvSpPr>
      <xdr:spPr>
        <a:xfrm>
          <a:off x="7677227" y="14159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120718</xdr:rowOff>
    </xdr:from>
    <xdr:ext cx="469744" cy="259045"/>
    <xdr:sp macro="" textlink="">
      <xdr:nvSpPr>
        <xdr:cNvPr id="370" name="n_3aveValue【公営住宅】&#10;一人当たり面積"/>
        <xdr:cNvSpPr txBox="1"/>
      </xdr:nvSpPr>
      <xdr:spPr>
        <a:xfrm>
          <a:off x="6864427" y="14160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126889</xdr:rowOff>
    </xdr:from>
    <xdr:ext cx="469744" cy="259045"/>
    <xdr:sp macro="" textlink="">
      <xdr:nvSpPr>
        <xdr:cNvPr id="371" name="n_4aveValue【公営住宅】&#10;一人当たり面積"/>
        <xdr:cNvSpPr txBox="1"/>
      </xdr:nvSpPr>
      <xdr:spPr>
        <a:xfrm>
          <a:off x="6070677" y="14166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88968</xdr:rowOff>
    </xdr:from>
    <xdr:ext cx="469744" cy="259045"/>
    <xdr:sp macro="" textlink="">
      <xdr:nvSpPr>
        <xdr:cNvPr id="372" name="n_1mainValue【公営住宅】&#10;一人当たり面積"/>
        <xdr:cNvSpPr txBox="1"/>
      </xdr:nvSpPr>
      <xdr:spPr>
        <a:xfrm>
          <a:off x="8458277" y="13798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89882</xdr:rowOff>
    </xdr:from>
    <xdr:ext cx="469744" cy="259045"/>
    <xdr:sp macro="" textlink="">
      <xdr:nvSpPr>
        <xdr:cNvPr id="373" name="n_2mainValue【公営住宅】&#10;一人当たり面積"/>
        <xdr:cNvSpPr txBox="1"/>
      </xdr:nvSpPr>
      <xdr:spPr>
        <a:xfrm>
          <a:off x="7677227" y="1379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89654</xdr:rowOff>
    </xdr:from>
    <xdr:ext cx="469744" cy="259045"/>
    <xdr:sp macro="" textlink="">
      <xdr:nvSpPr>
        <xdr:cNvPr id="374" name="n_3mainValue【公営住宅】&#10;一人当たり面積"/>
        <xdr:cNvSpPr txBox="1"/>
      </xdr:nvSpPr>
      <xdr:spPr>
        <a:xfrm>
          <a:off x="6864427" y="13799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89425</xdr:rowOff>
    </xdr:from>
    <xdr:ext cx="469744" cy="259045"/>
    <xdr:sp macro="" textlink="">
      <xdr:nvSpPr>
        <xdr:cNvPr id="375" name="n_4mainValue【公営住宅】&#10;一人当たり面積"/>
        <xdr:cNvSpPr txBox="1"/>
      </xdr:nvSpPr>
      <xdr:spPr>
        <a:xfrm>
          <a:off x="6070677" y="13799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xdr:cNvSpPr txBox="1"/>
      </xdr:nvSpPr>
      <xdr:spPr>
        <a:xfrm>
          <a:off x="10906911" y="5375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xdr:cNvCxnSpPr/>
      </xdr:nvCxnSpPr>
      <xdr:spPr>
        <a:xfrm flipV="1">
          <a:off x="14699614" y="551180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xdr:cNvSpPr txBox="1"/>
      </xdr:nvSpPr>
      <xdr:spPr>
        <a:xfrm>
          <a:off x="14738350" y="674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xdr:cNvCxnSpPr/>
      </xdr:nvCxnSpPr>
      <xdr:spPr>
        <a:xfrm>
          <a:off x="14611350" y="6737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xdr:cNvSpPr txBox="1"/>
      </xdr:nvSpPr>
      <xdr:spPr>
        <a:xfrm>
          <a:off x="14738350" y="52933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xdr:cNvCxnSpPr/>
      </xdr:nvCxnSpPr>
      <xdr:spPr>
        <a:xfrm>
          <a:off x="14611350" y="5511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20" name="【認定こども園・幼稚園・保育所】&#10;有形固定資産減価償却率平均値テキスト"/>
        <xdr:cNvSpPr txBox="1"/>
      </xdr:nvSpPr>
      <xdr:spPr>
        <a:xfrm>
          <a:off x="14738350" y="60147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xdr:cNvSpPr/>
      </xdr:nvSpPr>
      <xdr:spPr>
        <a:xfrm>
          <a:off x="14649450" y="615696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xdr:cNvSpPr/>
      </xdr:nvSpPr>
      <xdr:spPr>
        <a:xfrm>
          <a:off x="13887450" y="615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xdr:cNvSpPr/>
      </xdr:nvSpPr>
      <xdr:spPr>
        <a:xfrm>
          <a:off x="13093700" y="615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xdr:cNvSpPr/>
      </xdr:nvSpPr>
      <xdr:spPr>
        <a:xfrm>
          <a:off x="12299950" y="61341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xdr:cNvSpPr/>
      </xdr:nvSpPr>
      <xdr:spPr>
        <a:xfrm>
          <a:off x="11487150" y="612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86360</xdr:rowOff>
    </xdr:from>
    <xdr:to>
      <xdr:col>85</xdr:col>
      <xdr:colOff>177800</xdr:colOff>
      <xdr:row>39</xdr:row>
      <xdr:rowOff>16510</xdr:rowOff>
    </xdr:to>
    <xdr:sp macro="" textlink="">
      <xdr:nvSpPr>
        <xdr:cNvPr id="431" name="楕円 430"/>
        <xdr:cNvSpPr/>
      </xdr:nvSpPr>
      <xdr:spPr>
        <a:xfrm>
          <a:off x="14649450" y="63665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64787</xdr:rowOff>
    </xdr:from>
    <xdr:ext cx="405111" cy="259045"/>
    <xdr:sp macro="" textlink="">
      <xdr:nvSpPr>
        <xdr:cNvPr id="432" name="【認定こども園・幼稚園・保育所】&#10;有形固定資産減価償却率該当値テキスト"/>
        <xdr:cNvSpPr txBox="1"/>
      </xdr:nvSpPr>
      <xdr:spPr>
        <a:xfrm>
          <a:off x="14738350" y="6344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66040</xdr:rowOff>
    </xdr:from>
    <xdr:to>
      <xdr:col>81</xdr:col>
      <xdr:colOff>101600</xdr:colOff>
      <xdr:row>38</xdr:row>
      <xdr:rowOff>167640</xdr:rowOff>
    </xdr:to>
    <xdr:sp macro="" textlink="">
      <xdr:nvSpPr>
        <xdr:cNvPr id="433" name="楕円 432"/>
        <xdr:cNvSpPr/>
      </xdr:nvSpPr>
      <xdr:spPr>
        <a:xfrm>
          <a:off x="1388745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116840</xdr:rowOff>
    </xdr:from>
    <xdr:to>
      <xdr:col>85</xdr:col>
      <xdr:colOff>127000</xdr:colOff>
      <xdr:row>38</xdr:row>
      <xdr:rowOff>137160</xdr:rowOff>
    </xdr:to>
    <xdr:cxnSp macro="">
      <xdr:nvCxnSpPr>
        <xdr:cNvPr id="434" name="直線コネクタ 433"/>
        <xdr:cNvCxnSpPr/>
      </xdr:nvCxnSpPr>
      <xdr:spPr>
        <a:xfrm>
          <a:off x="13938250" y="6396990"/>
          <a:ext cx="762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44450</xdr:rowOff>
    </xdr:from>
    <xdr:to>
      <xdr:col>76</xdr:col>
      <xdr:colOff>165100</xdr:colOff>
      <xdr:row>38</xdr:row>
      <xdr:rowOff>146050</xdr:rowOff>
    </xdr:to>
    <xdr:sp macro="" textlink="">
      <xdr:nvSpPr>
        <xdr:cNvPr id="435" name="楕円 434"/>
        <xdr:cNvSpPr/>
      </xdr:nvSpPr>
      <xdr:spPr>
        <a:xfrm>
          <a:off x="130937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95250</xdr:rowOff>
    </xdr:from>
    <xdr:to>
      <xdr:col>81</xdr:col>
      <xdr:colOff>50800</xdr:colOff>
      <xdr:row>38</xdr:row>
      <xdr:rowOff>116840</xdr:rowOff>
    </xdr:to>
    <xdr:cxnSp macro="">
      <xdr:nvCxnSpPr>
        <xdr:cNvPr id="436" name="直線コネクタ 435"/>
        <xdr:cNvCxnSpPr/>
      </xdr:nvCxnSpPr>
      <xdr:spPr>
        <a:xfrm>
          <a:off x="13144500" y="6375400"/>
          <a:ext cx="79375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21590</xdr:rowOff>
    </xdr:from>
    <xdr:to>
      <xdr:col>72</xdr:col>
      <xdr:colOff>38100</xdr:colOff>
      <xdr:row>38</xdr:row>
      <xdr:rowOff>123190</xdr:rowOff>
    </xdr:to>
    <xdr:sp macro="" textlink="">
      <xdr:nvSpPr>
        <xdr:cNvPr id="437" name="楕円 436"/>
        <xdr:cNvSpPr/>
      </xdr:nvSpPr>
      <xdr:spPr>
        <a:xfrm>
          <a:off x="12299950" y="63017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72390</xdr:rowOff>
    </xdr:from>
    <xdr:to>
      <xdr:col>76</xdr:col>
      <xdr:colOff>114300</xdr:colOff>
      <xdr:row>38</xdr:row>
      <xdr:rowOff>95250</xdr:rowOff>
    </xdr:to>
    <xdr:cxnSp macro="">
      <xdr:nvCxnSpPr>
        <xdr:cNvPr id="438" name="直線コネクタ 437"/>
        <xdr:cNvCxnSpPr/>
      </xdr:nvCxnSpPr>
      <xdr:spPr>
        <a:xfrm>
          <a:off x="12344400" y="6352540"/>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19050</xdr:rowOff>
    </xdr:from>
    <xdr:to>
      <xdr:col>67</xdr:col>
      <xdr:colOff>101600</xdr:colOff>
      <xdr:row>38</xdr:row>
      <xdr:rowOff>120650</xdr:rowOff>
    </xdr:to>
    <xdr:sp macro="" textlink="">
      <xdr:nvSpPr>
        <xdr:cNvPr id="439" name="楕円 438"/>
        <xdr:cNvSpPr/>
      </xdr:nvSpPr>
      <xdr:spPr>
        <a:xfrm>
          <a:off x="1148715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69850</xdr:rowOff>
    </xdr:from>
    <xdr:to>
      <xdr:col>71</xdr:col>
      <xdr:colOff>177800</xdr:colOff>
      <xdr:row>38</xdr:row>
      <xdr:rowOff>72390</xdr:rowOff>
    </xdr:to>
    <xdr:cxnSp macro="">
      <xdr:nvCxnSpPr>
        <xdr:cNvPr id="440" name="直線コネクタ 439"/>
        <xdr:cNvCxnSpPr/>
      </xdr:nvCxnSpPr>
      <xdr:spPr>
        <a:xfrm>
          <a:off x="11537950" y="6350000"/>
          <a:ext cx="80645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41" name="n_1aveValue【認定こども園・幼稚園・保育所】&#10;有形固定資産減価償却率"/>
        <xdr:cNvSpPr txBox="1"/>
      </xdr:nvSpPr>
      <xdr:spPr>
        <a:xfrm>
          <a:off x="137420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42" name="n_2aveValue【認定こども園・幼稚園・保育所】&#10;有形固定資産減価償却率"/>
        <xdr:cNvSpPr txBox="1"/>
      </xdr:nvSpPr>
      <xdr:spPr>
        <a:xfrm>
          <a:off x="1296099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3" name="n_3aveValue【認定こども園・幼稚園・保育所】&#10;有形固定資産減価償却率"/>
        <xdr:cNvSpPr txBox="1"/>
      </xdr:nvSpPr>
      <xdr:spPr>
        <a:xfrm>
          <a:off x="12167244" y="5922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4" name="n_4aveValue【認定こども園・幼稚園・保育所】&#10;有形固定資産減価償却率"/>
        <xdr:cNvSpPr txBox="1"/>
      </xdr:nvSpPr>
      <xdr:spPr>
        <a:xfrm>
          <a:off x="113544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158767</xdr:rowOff>
    </xdr:from>
    <xdr:ext cx="405111" cy="259045"/>
    <xdr:sp macro="" textlink="">
      <xdr:nvSpPr>
        <xdr:cNvPr id="445" name="n_1mainValue【認定こども園・幼稚園・保育所】&#10;有形固定資産減価償却率"/>
        <xdr:cNvSpPr txBox="1"/>
      </xdr:nvSpPr>
      <xdr:spPr>
        <a:xfrm>
          <a:off x="137420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137177</xdr:rowOff>
    </xdr:from>
    <xdr:ext cx="405111" cy="259045"/>
    <xdr:sp macro="" textlink="">
      <xdr:nvSpPr>
        <xdr:cNvPr id="446" name="n_2mainValue【認定こども園・幼稚園・保育所】&#10;有形固定資産減価償却率"/>
        <xdr:cNvSpPr txBox="1"/>
      </xdr:nvSpPr>
      <xdr:spPr>
        <a:xfrm>
          <a:off x="12960994" y="6417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114317</xdr:rowOff>
    </xdr:from>
    <xdr:ext cx="405111" cy="259045"/>
    <xdr:sp macro="" textlink="">
      <xdr:nvSpPr>
        <xdr:cNvPr id="447" name="n_3mainValue【認定こども園・幼稚園・保育所】&#10;有形固定資産減価償却率"/>
        <xdr:cNvSpPr txBox="1"/>
      </xdr:nvSpPr>
      <xdr:spPr>
        <a:xfrm>
          <a:off x="12167244" y="6394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111777</xdr:rowOff>
    </xdr:from>
    <xdr:ext cx="405111" cy="259045"/>
    <xdr:sp macro="" textlink="">
      <xdr:nvSpPr>
        <xdr:cNvPr id="448" name="n_4mainValue【認定こども園・幼稚園・保育所】&#10;有形固定資産減価償却率"/>
        <xdr:cNvSpPr txBox="1"/>
      </xdr:nvSpPr>
      <xdr:spPr>
        <a:xfrm>
          <a:off x="11354444" y="639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xdr:cNvSpPr txBox="1"/>
      </xdr:nvSpPr>
      <xdr:spPr>
        <a:xfrm>
          <a:off x="160491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xdr:cNvSpPr txBox="1"/>
      </xdr:nvSpPr>
      <xdr:spPr>
        <a:xfrm>
          <a:off x="1604917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xdr:cNvSpPr txBox="1"/>
      </xdr:nvSpPr>
      <xdr:spPr>
        <a:xfrm>
          <a:off x="1604917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xdr:cNvSpPr txBox="1"/>
      </xdr:nvSpPr>
      <xdr:spPr>
        <a:xfrm>
          <a:off x="1604917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xdr:cNvCxnSpPr/>
      </xdr:nvCxnSpPr>
      <xdr:spPr>
        <a:xfrm flipV="1">
          <a:off x="19951064" y="5766816"/>
          <a:ext cx="0" cy="1123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xdr:cNvSpPr txBox="1"/>
      </xdr:nvSpPr>
      <xdr:spPr>
        <a:xfrm>
          <a:off x="19989800" y="6894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xdr:cNvCxnSpPr/>
      </xdr:nvCxnSpPr>
      <xdr:spPr>
        <a:xfrm>
          <a:off x="19881850" y="68905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xdr:cNvSpPr txBox="1"/>
      </xdr:nvSpPr>
      <xdr:spPr>
        <a:xfrm>
          <a:off x="19989800" y="554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xdr:cNvCxnSpPr/>
      </xdr:nvCxnSpPr>
      <xdr:spPr>
        <a:xfrm>
          <a:off x="19881850" y="57668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475" name="【認定こども園・幼稚園・保育所】&#10;一人当たり面積平均値テキスト"/>
        <xdr:cNvSpPr txBox="1"/>
      </xdr:nvSpPr>
      <xdr:spPr>
        <a:xfrm>
          <a:off x="19989800" y="65816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xdr:cNvSpPr/>
      </xdr:nvSpPr>
      <xdr:spPr>
        <a:xfrm>
          <a:off x="19900900" y="66032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xdr:cNvSpPr/>
      </xdr:nvSpPr>
      <xdr:spPr>
        <a:xfrm>
          <a:off x="19157950" y="65963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xdr:cNvSpPr/>
      </xdr:nvSpPr>
      <xdr:spPr>
        <a:xfrm>
          <a:off x="18345150" y="65940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xdr:cNvSpPr/>
      </xdr:nvSpPr>
      <xdr:spPr>
        <a:xfrm>
          <a:off x="17551400" y="65895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xdr:cNvSpPr/>
      </xdr:nvSpPr>
      <xdr:spPr>
        <a:xfrm>
          <a:off x="16757650" y="658266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32258</xdr:rowOff>
    </xdr:from>
    <xdr:to>
      <xdr:col>116</xdr:col>
      <xdr:colOff>114300</xdr:colOff>
      <xdr:row>38</xdr:row>
      <xdr:rowOff>133858</xdr:rowOff>
    </xdr:to>
    <xdr:sp macro="" textlink="">
      <xdr:nvSpPr>
        <xdr:cNvPr id="486" name="楕円 485"/>
        <xdr:cNvSpPr/>
      </xdr:nvSpPr>
      <xdr:spPr>
        <a:xfrm>
          <a:off x="199009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55135</xdr:rowOff>
    </xdr:from>
    <xdr:ext cx="469744" cy="259045"/>
    <xdr:sp macro="" textlink="">
      <xdr:nvSpPr>
        <xdr:cNvPr id="487" name="【認定こども園・幼稚園・保育所】&#10;一人当たり面積該当値テキスト"/>
        <xdr:cNvSpPr txBox="1"/>
      </xdr:nvSpPr>
      <xdr:spPr>
        <a:xfrm>
          <a:off x="19989800" y="6170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41402</xdr:rowOff>
    </xdr:from>
    <xdr:to>
      <xdr:col>112</xdr:col>
      <xdr:colOff>38100</xdr:colOff>
      <xdr:row>38</xdr:row>
      <xdr:rowOff>143002</xdr:rowOff>
    </xdr:to>
    <xdr:sp macro="" textlink="">
      <xdr:nvSpPr>
        <xdr:cNvPr id="488" name="楕円 487"/>
        <xdr:cNvSpPr/>
      </xdr:nvSpPr>
      <xdr:spPr>
        <a:xfrm>
          <a:off x="19157950" y="632155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83058</xdr:rowOff>
    </xdr:from>
    <xdr:to>
      <xdr:col>116</xdr:col>
      <xdr:colOff>63500</xdr:colOff>
      <xdr:row>38</xdr:row>
      <xdr:rowOff>92202</xdr:rowOff>
    </xdr:to>
    <xdr:cxnSp macro="">
      <xdr:nvCxnSpPr>
        <xdr:cNvPr id="489" name="直線コネクタ 488"/>
        <xdr:cNvCxnSpPr/>
      </xdr:nvCxnSpPr>
      <xdr:spPr>
        <a:xfrm flipV="1">
          <a:off x="19202400" y="6363208"/>
          <a:ext cx="7493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43688</xdr:rowOff>
    </xdr:from>
    <xdr:to>
      <xdr:col>107</xdr:col>
      <xdr:colOff>101600</xdr:colOff>
      <xdr:row>38</xdr:row>
      <xdr:rowOff>145288</xdr:rowOff>
    </xdr:to>
    <xdr:sp macro="" textlink="">
      <xdr:nvSpPr>
        <xdr:cNvPr id="490" name="楕円 489"/>
        <xdr:cNvSpPr/>
      </xdr:nvSpPr>
      <xdr:spPr>
        <a:xfrm>
          <a:off x="18345150" y="632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92202</xdr:rowOff>
    </xdr:from>
    <xdr:to>
      <xdr:col>111</xdr:col>
      <xdr:colOff>177800</xdr:colOff>
      <xdr:row>38</xdr:row>
      <xdr:rowOff>94488</xdr:rowOff>
    </xdr:to>
    <xdr:cxnSp macro="">
      <xdr:nvCxnSpPr>
        <xdr:cNvPr id="491" name="直線コネクタ 490"/>
        <xdr:cNvCxnSpPr/>
      </xdr:nvCxnSpPr>
      <xdr:spPr>
        <a:xfrm flipV="1">
          <a:off x="18395950" y="6372352"/>
          <a:ext cx="8064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41402</xdr:rowOff>
    </xdr:from>
    <xdr:to>
      <xdr:col>102</xdr:col>
      <xdr:colOff>165100</xdr:colOff>
      <xdr:row>38</xdr:row>
      <xdr:rowOff>143002</xdr:rowOff>
    </xdr:to>
    <xdr:sp macro="" textlink="">
      <xdr:nvSpPr>
        <xdr:cNvPr id="492" name="楕円 491"/>
        <xdr:cNvSpPr/>
      </xdr:nvSpPr>
      <xdr:spPr>
        <a:xfrm>
          <a:off x="175514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92202</xdr:rowOff>
    </xdr:from>
    <xdr:to>
      <xdr:col>107</xdr:col>
      <xdr:colOff>50800</xdr:colOff>
      <xdr:row>38</xdr:row>
      <xdr:rowOff>94488</xdr:rowOff>
    </xdr:to>
    <xdr:cxnSp macro="">
      <xdr:nvCxnSpPr>
        <xdr:cNvPr id="493" name="直線コネクタ 492"/>
        <xdr:cNvCxnSpPr/>
      </xdr:nvCxnSpPr>
      <xdr:spPr>
        <a:xfrm>
          <a:off x="17602200" y="6372352"/>
          <a:ext cx="7937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41402</xdr:rowOff>
    </xdr:from>
    <xdr:to>
      <xdr:col>98</xdr:col>
      <xdr:colOff>38100</xdr:colOff>
      <xdr:row>38</xdr:row>
      <xdr:rowOff>143002</xdr:rowOff>
    </xdr:to>
    <xdr:sp macro="" textlink="">
      <xdr:nvSpPr>
        <xdr:cNvPr id="494" name="楕円 493"/>
        <xdr:cNvSpPr/>
      </xdr:nvSpPr>
      <xdr:spPr>
        <a:xfrm>
          <a:off x="16757650" y="632155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92202</xdr:rowOff>
    </xdr:from>
    <xdr:to>
      <xdr:col>102</xdr:col>
      <xdr:colOff>114300</xdr:colOff>
      <xdr:row>38</xdr:row>
      <xdr:rowOff>92202</xdr:rowOff>
    </xdr:to>
    <xdr:cxnSp macro="">
      <xdr:nvCxnSpPr>
        <xdr:cNvPr id="495" name="直線コネクタ 494"/>
        <xdr:cNvCxnSpPr/>
      </xdr:nvCxnSpPr>
      <xdr:spPr>
        <a:xfrm>
          <a:off x="16802100" y="637235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496" name="n_1aveValue【認定こども園・幼稚園・保育所】&#10;一人当たり面積"/>
        <xdr:cNvSpPr txBox="1"/>
      </xdr:nvSpPr>
      <xdr:spPr>
        <a:xfrm>
          <a:off x="18980227" y="668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497" name="n_2aveValue【認定こども園・幼稚園・保育所】&#10;一人当たり面積"/>
        <xdr:cNvSpPr txBox="1"/>
      </xdr:nvSpPr>
      <xdr:spPr>
        <a:xfrm>
          <a:off x="18180127" y="6680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98" name="n_3aveValue【認定こども園・幼稚園・保育所】&#10;一人当たり面積"/>
        <xdr:cNvSpPr txBox="1"/>
      </xdr:nvSpPr>
      <xdr:spPr>
        <a:xfrm>
          <a:off x="17386377" y="6675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499" name="n_4aveValue【認定こども園・幼稚園・保育所】&#10;一人当たり面積"/>
        <xdr:cNvSpPr txBox="1"/>
      </xdr:nvSpPr>
      <xdr:spPr>
        <a:xfrm>
          <a:off x="16592627" y="666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159529</xdr:rowOff>
    </xdr:from>
    <xdr:ext cx="469744" cy="259045"/>
    <xdr:sp macro="" textlink="">
      <xdr:nvSpPr>
        <xdr:cNvPr id="500" name="n_1mainValue【認定こども園・幼稚園・保育所】&#10;一人当たり面積"/>
        <xdr:cNvSpPr txBox="1"/>
      </xdr:nvSpPr>
      <xdr:spPr>
        <a:xfrm>
          <a:off x="18980227" y="610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161815</xdr:rowOff>
    </xdr:from>
    <xdr:ext cx="469744" cy="259045"/>
    <xdr:sp macro="" textlink="">
      <xdr:nvSpPr>
        <xdr:cNvPr id="501" name="n_2mainValue【認定こども園・幼稚園・保育所】&#10;一人当たり面積"/>
        <xdr:cNvSpPr txBox="1"/>
      </xdr:nvSpPr>
      <xdr:spPr>
        <a:xfrm>
          <a:off x="18180127" y="6111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159529</xdr:rowOff>
    </xdr:from>
    <xdr:ext cx="469744" cy="259045"/>
    <xdr:sp macro="" textlink="">
      <xdr:nvSpPr>
        <xdr:cNvPr id="502" name="n_3mainValue【認定こども園・幼稚園・保育所】&#10;一人当たり面積"/>
        <xdr:cNvSpPr txBox="1"/>
      </xdr:nvSpPr>
      <xdr:spPr>
        <a:xfrm>
          <a:off x="17386377" y="610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159529</xdr:rowOff>
    </xdr:from>
    <xdr:ext cx="469744" cy="259045"/>
    <xdr:sp macro="" textlink="">
      <xdr:nvSpPr>
        <xdr:cNvPr id="503" name="n_4mainValue【認定こども園・幼稚園・保育所】&#10;一人当たり面積"/>
        <xdr:cNvSpPr txBox="1"/>
      </xdr:nvSpPr>
      <xdr:spPr>
        <a:xfrm>
          <a:off x="16592627" y="610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xdr:cNvCxnSpPr/>
      </xdr:nvCxnSpPr>
      <xdr:spPr>
        <a:xfrm>
          <a:off x="11207750" y="10572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xdr:cNvSpPr txBox="1"/>
      </xdr:nvSpPr>
      <xdr:spPr>
        <a:xfrm>
          <a:off x="1079772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xdr:cNvCxnSpPr/>
      </xdr:nvCxnSpPr>
      <xdr:spPr>
        <a:xfrm>
          <a:off x="11207750" y="1013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xdr:cNvSpPr txBox="1"/>
      </xdr:nvSpPr>
      <xdr:spPr>
        <a:xfrm>
          <a:off x="108427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xdr:cNvCxnSpPr/>
      </xdr:nvCxnSpPr>
      <xdr:spPr>
        <a:xfrm>
          <a:off x="11207750" y="9696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xdr:cNvSpPr txBox="1"/>
      </xdr:nvSpPr>
      <xdr:spPr>
        <a:xfrm>
          <a:off x="108427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xdr:cNvCxnSpPr/>
      </xdr:nvCxnSpPr>
      <xdr:spPr>
        <a:xfrm>
          <a:off x="11207750" y="9251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xdr:cNvSpPr txBox="1"/>
      </xdr:nvSpPr>
      <xdr:spPr>
        <a:xfrm>
          <a:off x="108427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xdr:cNvCxnSpPr/>
      </xdr:nvCxnSpPr>
      <xdr:spPr>
        <a:xfrm flipV="1">
          <a:off x="14699614" y="9244584"/>
          <a:ext cx="0" cy="1160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xdr:cNvSpPr txBox="1"/>
      </xdr:nvSpPr>
      <xdr:spPr>
        <a:xfrm>
          <a:off x="14738350" y="10408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xdr:cNvCxnSpPr/>
      </xdr:nvCxnSpPr>
      <xdr:spPr>
        <a:xfrm>
          <a:off x="14611350" y="104048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xdr:cNvSpPr txBox="1"/>
      </xdr:nvSpPr>
      <xdr:spPr>
        <a:xfrm>
          <a:off x="14738350" y="902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xdr:cNvCxnSpPr/>
      </xdr:nvCxnSpPr>
      <xdr:spPr>
        <a:xfrm>
          <a:off x="14611350" y="92445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1" name="【学校施設】&#10;有形固定資産減価償却率平均値テキスト"/>
        <xdr:cNvSpPr txBox="1"/>
      </xdr:nvSpPr>
      <xdr:spPr>
        <a:xfrm>
          <a:off x="14738350" y="96639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xdr:cNvSpPr/>
      </xdr:nvSpPr>
      <xdr:spPr>
        <a:xfrm>
          <a:off x="14649450" y="9806178"/>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xdr:cNvSpPr/>
      </xdr:nvSpPr>
      <xdr:spPr>
        <a:xfrm>
          <a:off x="13887450" y="9771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xdr:cNvSpPr/>
      </xdr:nvSpPr>
      <xdr:spPr>
        <a:xfrm>
          <a:off x="13093700" y="976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xdr:cNvSpPr/>
      </xdr:nvSpPr>
      <xdr:spPr>
        <a:xfrm>
          <a:off x="12299950" y="974166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xdr:cNvSpPr/>
      </xdr:nvSpPr>
      <xdr:spPr>
        <a:xfrm>
          <a:off x="11487150" y="97233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42" name="楕円 541"/>
        <xdr:cNvSpPr/>
      </xdr:nvSpPr>
      <xdr:spPr>
        <a:xfrm>
          <a:off x="14649450" y="100215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87647</xdr:rowOff>
    </xdr:from>
    <xdr:ext cx="405111" cy="259045"/>
    <xdr:sp macro="" textlink="">
      <xdr:nvSpPr>
        <xdr:cNvPr id="543" name="【学校施設】&#10;有形固定資産減価償却率該当値テキスト"/>
        <xdr:cNvSpPr txBox="1"/>
      </xdr:nvSpPr>
      <xdr:spPr>
        <a:xfrm>
          <a:off x="14738350"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56642</xdr:rowOff>
    </xdr:from>
    <xdr:to>
      <xdr:col>81</xdr:col>
      <xdr:colOff>101600</xdr:colOff>
      <xdr:row>60</xdr:row>
      <xdr:rowOff>158242</xdr:rowOff>
    </xdr:to>
    <xdr:sp macro="" textlink="">
      <xdr:nvSpPr>
        <xdr:cNvPr id="544" name="楕円 543"/>
        <xdr:cNvSpPr/>
      </xdr:nvSpPr>
      <xdr:spPr>
        <a:xfrm>
          <a:off x="13887450" y="996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107442</xdr:rowOff>
    </xdr:from>
    <xdr:to>
      <xdr:col>85</xdr:col>
      <xdr:colOff>127000</xdr:colOff>
      <xdr:row>60</xdr:row>
      <xdr:rowOff>160020</xdr:rowOff>
    </xdr:to>
    <xdr:cxnSp macro="">
      <xdr:nvCxnSpPr>
        <xdr:cNvPr id="545" name="直線コネクタ 544"/>
        <xdr:cNvCxnSpPr/>
      </xdr:nvCxnSpPr>
      <xdr:spPr>
        <a:xfrm>
          <a:off x="13938250" y="10019792"/>
          <a:ext cx="762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134366</xdr:rowOff>
    </xdr:from>
    <xdr:to>
      <xdr:col>76</xdr:col>
      <xdr:colOff>165100</xdr:colOff>
      <xdr:row>60</xdr:row>
      <xdr:rowOff>64516</xdr:rowOff>
    </xdr:to>
    <xdr:sp macro="" textlink="">
      <xdr:nvSpPr>
        <xdr:cNvPr id="546" name="楕円 545"/>
        <xdr:cNvSpPr/>
      </xdr:nvSpPr>
      <xdr:spPr>
        <a:xfrm>
          <a:off x="13093700" y="98816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13716</xdr:rowOff>
    </xdr:from>
    <xdr:to>
      <xdr:col>81</xdr:col>
      <xdr:colOff>50800</xdr:colOff>
      <xdr:row>60</xdr:row>
      <xdr:rowOff>107442</xdr:rowOff>
    </xdr:to>
    <xdr:cxnSp macro="">
      <xdr:nvCxnSpPr>
        <xdr:cNvPr id="547" name="直線コネクタ 546"/>
        <xdr:cNvCxnSpPr/>
      </xdr:nvCxnSpPr>
      <xdr:spPr>
        <a:xfrm>
          <a:off x="13144500" y="9926066"/>
          <a:ext cx="79375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157226</xdr:rowOff>
    </xdr:from>
    <xdr:to>
      <xdr:col>72</xdr:col>
      <xdr:colOff>38100</xdr:colOff>
      <xdr:row>60</xdr:row>
      <xdr:rowOff>87376</xdr:rowOff>
    </xdr:to>
    <xdr:sp macro="" textlink="">
      <xdr:nvSpPr>
        <xdr:cNvPr id="548" name="楕円 547"/>
        <xdr:cNvSpPr/>
      </xdr:nvSpPr>
      <xdr:spPr>
        <a:xfrm>
          <a:off x="12299950" y="99044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13716</xdr:rowOff>
    </xdr:from>
    <xdr:to>
      <xdr:col>76</xdr:col>
      <xdr:colOff>114300</xdr:colOff>
      <xdr:row>60</xdr:row>
      <xdr:rowOff>36576</xdr:rowOff>
    </xdr:to>
    <xdr:cxnSp macro="">
      <xdr:nvCxnSpPr>
        <xdr:cNvPr id="549" name="直線コネクタ 548"/>
        <xdr:cNvCxnSpPr/>
      </xdr:nvCxnSpPr>
      <xdr:spPr>
        <a:xfrm flipV="1">
          <a:off x="12344400" y="9926066"/>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22352</xdr:rowOff>
    </xdr:from>
    <xdr:to>
      <xdr:col>67</xdr:col>
      <xdr:colOff>101600</xdr:colOff>
      <xdr:row>60</xdr:row>
      <xdr:rowOff>123952</xdr:rowOff>
    </xdr:to>
    <xdr:sp macro="" textlink="">
      <xdr:nvSpPr>
        <xdr:cNvPr id="550" name="楕円 549"/>
        <xdr:cNvSpPr/>
      </xdr:nvSpPr>
      <xdr:spPr>
        <a:xfrm>
          <a:off x="11487150" y="993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36576</xdr:rowOff>
    </xdr:from>
    <xdr:to>
      <xdr:col>71</xdr:col>
      <xdr:colOff>177800</xdr:colOff>
      <xdr:row>60</xdr:row>
      <xdr:rowOff>73152</xdr:rowOff>
    </xdr:to>
    <xdr:cxnSp macro="">
      <xdr:nvCxnSpPr>
        <xdr:cNvPr id="551" name="直線コネクタ 550"/>
        <xdr:cNvCxnSpPr/>
      </xdr:nvCxnSpPr>
      <xdr:spPr>
        <a:xfrm flipV="1">
          <a:off x="11537950" y="9948926"/>
          <a:ext cx="8064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2" name="n_1aveValue【学校施設】&#10;有形固定資産減価償却率"/>
        <xdr:cNvSpPr txBox="1"/>
      </xdr:nvSpPr>
      <xdr:spPr>
        <a:xfrm>
          <a:off x="13742044" y="9559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3" name="n_2aveValue【学校施設】&#10;有形固定資産減価償却率"/>
        <xdr:cNvSpPr txBox="1"/>
      </xdr:nvSpPr>
      <xdr:spPr>
        <a:xfrm>
          <a:off x="12960994" y="9557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4" name="n_3aveValue【学校施設】&#10;有形固定資産減価償却率"/>
        <xdr:cNvSpPr txBox="1"/>
      </xdr:nvSpPr>
      <xdr:spPr>
        <a:xfrm>
          <a:off x="12167244" y="9523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55" name="n_4aveValue【学校施設】&#10;有形固定資産減価償却率"/>
        <xdr:cNvSpPr txBox="1"/>
      </xdr:nvSpPr>
      <xdr:spPr>
        <a:xfrm>
          <a:off x="11354444" y="9504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149369</xdr:rowOff>
    </xdr:from>
    <xdr:ext cx="405111" cy="259045"/>
    <xdr:sp macro="" textlink="">
      <xdr:nvSpPr>
        <xdr:cNvPr id="556" name="n_1mainValue【学校施設】&#10;有形固定資産減価償却率"/>
        <xdr:cNvSpPr txBox="1"/>
      </xdr:nvSpPr>
      <xdr:spPr>
        <a:xfrm>
          <a:off x="13742044" y="1006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55643</xdr:rowOff>
    </xdr:from>
    <xdr:ext cx="405111" cy="259045"/>
    <xdr:sp macro="" textlink="">
      <xdr:nvSpPr>
        <xdr:cNvPr id="557" name="n_2mainValue【学校施設】&#10;有形固定資産減価償却率"/>
        <xdr:cNvSpPr txBox="1"/>
      </xdr:nvSpPr>
      <xdr:spPr>
        <a:xfrm>
          <a:off x="12960994" y="996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78503</xdr:rowOff>
    </xdr:from>
    <xdr:ext cx="405111" cy="259045"/>
    <xdr:sp macro="" textlink="">
      <xdr:nvSpPr>
        <xdr:cNvPr id="558" name="n_3mainValue【学校施設】&#10;有形固定資産減価償却率"/>
        <xdr:cNvSpPr txBox="1"/>
      </xdr:nvSpPr>
      <xdr:spPr>
        <a:xfrm>
          <a:off x="12167244" y="999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115079</xdr:rowOff>
    </xdr:from>
    <xdr:ext cx="405111" cy="259045"/>
    <xdr:sp macro="" textlink="">
      <xdr:nvSpPr>
        <xdr:cNvPr id="559" name="n_4mainValue【学校施設】&#10;有形固定資産減価償却率"/>
        <xdr:cNvSpPr txBox="1"/>
      </xdr:nvSpPr>
      <xdr:spPr>
        <a:xfrm>
          <a:off x="11354444" y="10027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xdr:cNvCxnSpPr/>
      </xdr:nvCxnSpPr>
      <xdr:spPr>
        <a:xfrm>
          <a:off x="16459200" y="10464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xdr:cNvSpPr txBox="1"/>
      </xdr:nvSpPr>
      <xdr:spPr>
        <a:xfrm>
          <a:off x="16049171" y="10328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xdr:cNvCxnSpPr/>
      </xdr:nvCxnSpPr>
      <xdr:spPr>
        <a:xfrm>
          <a:off x="16459200" y="9366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xdr:cNvSpPr txBox="1"/>
      </xdr:nvSpPr>
      <xdr:spPr>
        <a:xfrm>
          <a:off x="16049171" y="9230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xdr:cNvCxnSpPr/>
      </xdr:nvCxnSpPr>
      <xdr:spPr>
        <a:xfrm flipV="1">
          <a:off x="19951064" y="9390824"/>
          <a:ext cx="0" cy="1117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xdr:cNvSpPr txBox="1"/>
      </xdr:nvSpPr>
      <xdr:spPr>
        <a:xfrm>
          <a:off x="19989800" y="10512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xdr:cNvCxnSpPr/>
      </xdr:nvCxnSpPr>
      <xdr:spPr>
        <a:xfrm>
          <a:off x="19881850" y="105088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xdr:cNvSpPr txBox="1"/>
      </xdr:nvSpPr>
      <xdr:spPr>
        <a:xfrm>
          <a:off x="19989800" y="917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xdr:cNvCxnSpPr/>
      </xdr:nvCxnSpPr>
      <xdr:spPr>
        <a:xfrm>
          <a:off x="19881850" y="93908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585" name="【学校施設】&#10;一人当たり面積平均値テキスト"/>
        <xdr:cNvSpPr txBox="1"/>
      </xdr:nvSpPr>
      <xdr:spPr>
        <a:xfrm>
          <a:off x="19989800" y="9986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xdr:cNvSpPr/>
      </xdr:nvSpPr>
      <xdr:spPr>
        <a:xfrm>
          <a:off x="19900900" y="10128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xdr:cNvSpPr/>
      </xdr:nvSpPr>
      <xdr:spPr>
        <a:xfrm>
          <a:off x="19157950" y="101386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xdr:cNvSpPr/>
      </xdr:nvSpPr>
      <xdr:spPr>
        <a:xfrm>
          <a:off x="18345150" y="101449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xdr:cNvSpPr/>
      </xdr:nvSpPr>
      <xdr:spPr>
        <a:xfrm>
          <a:off x="17551400" y="10134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xdr:cNvSpPr/>
      </xdr:nvSpPr>
      <xdr:spPr>
        <a:xfrm>
          <a:off x="16757650" y="1014723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119507</xdr:rowOff>
    </xdr:from>
    <xdr:to>
      <xdr:col>116</xdr:col>
      <xdr:colOff>114300</xdr:colOff>
      <xdr:row>62</xdr:row>
      <xdr:rowOff>49657</xdr:rowOff>
    </xdr:to>
    <xdr:sp macro="" textlink="">
      <xdr:nvSpPr>
        <xdr:cNvPr id="596" name="楕円 595"/>
        <xdr:cNvSpPr/>
      </xdr:nvSpPr>
      <xdr:spPr>
        <a:xfrm>
          <a:off x="19900900" y="101969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97934</xdr:rowOff>
    </xdr:from>
    <xdr:ext cx="469744" cy="259045"/>
    <xdr:sp macro="" textlink="">
      <xdr:nvSpPr>
        <xdr:cNvPr id="597" name="【学校施設】&#10;一人当たり面積該当値テキスト"/>
        <xdr:cNvSpPr txBox="1"/>
      </xdr:nvSpPr>
      <xdr:spPr>
        <a:xfrm>
          <a:off x="19989800" y="10175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128651</xdr:rowOff>
    </xdr:from>
    <xdr:to>
      <xdr:col>112</xdr:col>
      <xdr:colOff>38100</xdr:colOff>
      <xdr:row>62</xdr:row>
      <xdr:rowOff>58801</xdr:rowOff>
    </xdr:to>
    <xdr:sp macro="" textlink="">
      <xdr:nvSpPr>
        <xdr:cNvPr id="598" name="楕円 597"/>
        <xdr:cNvSpPr/>
      </xdr:nvSpPr>
      <xdr:spPr>
        <a:xfrm>
          <a:off x="19157950" y="102061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170307</xdr:rowOff>
    </xdr:from>
    <xdr:to>
      <xdr:col>116</xdr:col>
      <xdr:colOff>63500</xdr:colOff>
      <xdr:row>62</xdr:row>
      <xdr:rowOff>8001</xdr:rowOff>
    </xdr:to>
    <xdr:cxnSp macro="">
      <xdr:nvCxnSpPr>
        <xdr:cNvPr id="599" name="直線コネクタ 598"/>
        <xdr:cNvCxnSpPr/>
      </xdr:nvCxnSpPr>
      <xdr:spPr>
        <a:xfrm flipV="1">
          <a:off x="19202400" y="10241407"/>
          <a:ext cx="7493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137223</xdr:rowOff>
    </xdr:from>
    <xdr:to>
      <xdr:col>107</xdr:col>
      <xdr:colOff>101600</xdr:colOff>
      <xdr:row>62</xdr:row>
      <xdr:rowOff>67373</xdr:rowOff>
    </xdr:to>
    <xdr:sp macro="" textlink="">
      <xdr:nvSpPr>
        <xdr:cNvPr id="600" name="楕円 599"/>
        <xdr:cNvSpPr/>
      </xdr:nvSpPr>
      <xdr:spPr>
        <a:xfrm>
          <a:off x="18345150" y="102146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8001</xdr:rowOff>
    </xdr:from>
    <xdr:to>
      <xdr:col>111</xdr:col>
      <xdr:colOff>177800</xdr:colOff>
      <xdr:row>62</xdr:row>
      <xdr:rowOff>16573</xdr:rowOff>
    </xdr:to>
    <xdr:cxnSp macro="">
      <xdr:nvCxnSpPr>
        <xdr:cNvPr id="601" name="直線コネクタ 600"/>
        <xdr:cNvCxnSpPr/>
      </xdr:nvCxnSpPr>
      <xdr:spPr>
        <a:xfrm flipV="1">
          <a:off x="18395950" y="10250551"/>
          <a:ext cx="80645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136652</xdr:rowOff>
    </xdr:from>
    <xdr:to>
      <xdr:col>102</xdr:col>
      <xdr:colOff>165100</xdr:colOff>
      <xdr:row>62</xdr:row>
      <xdr:rowOff>66802</xdr:rowOff>
    </xdr:to>
    <xdr:sp macro="" textlink="">
      <xdr:nvSpPr>
        <xdr:cNvPr id="602" name="楕円 601"/>
        <xdr:cNvSpPr/>
      </xdr:nvSpPr>
      <xdr:spPr>
        <a:xfrm>
          <a:off x="17551400" y="102141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16002</xdr:rowOff>
    </xdr:from>
    <xdr:to>
      <xdr:col>107</xdr:col>
      <xdr:colOff>50800</xdr:colOff>
      <xdr:row>62</xdr:row>
      <xdr:rowOff>16573</xdr:rowOff>
    </xdr:to>
    <xdr:cxnSp macro="">
      <xdr:nvCxnSpPr>
        <xdr:cNvPr id="603" name="直線コネクタ 602"/>
        <xdr:cNvCxnSpPr/>
      </xdr:nvCxnSpPr>
      <xdr:spPr>
        <a:xfrm>
          <a:off x="17602200" y="10258552"/>
          <a:ext cx="79375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112078</xdr:rowOff>
    </xdr:from>
    <xdr:to>
      <xdr:col>98</xdr:col>
      <xdr:colOff>38100</xdr:colOff>
      <xdr:row>62</xdr:row>
      <xdr:rowOff>42228</xdr:rowOff>
    </xdr:to>
    <xdr:sp macro="" textlink="">
      <xdr:nvSpPr>
        <xdr:cNvPr id="604" name="楕円 603"/>
        <xdr:cNvSpPr/>
      </xdr:nvSpPr>
      <xdr:spPr>
        <a:xfrm>
          <a:off x="16757650" y="101895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162878</xdr:rowOff>
    </xdr:from>
    <xdr:to>
      <xdr:col>102</xdr:col>
      <xdr:colOff>114300</xdr:colOff>
      <xdr:row>62</xdr:row>
      <xdr:rowOff>16002</xdr:rowOff>
    </xdr:to>
    <xdr:cxnSp macro="">
      <xdr:nvCxnSpPr>
        <xdr:cNvPr id="605" name="直線コネクタ 604"/>
        <xdr:cNvCxnSpPr/>
      </xdr:nvCxnSpPr>
      <xdr:spPr>
        <a:xfrm>
          <a:off x="16802100" y="10240328"/>
          <a:ext cx="800100" cy="18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606" name="n_1aveValue【学校施設】&#10;一人当たり面積"/>
        <xdr:cNvSpPr txBox="1"/>
      </xdr:nvSpPr>
      <xdr:spPr>
        <a:xfrm>
          <a:off x="18980227" y="9920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607" name="n_2aveValue【学校施設】&#10;一人当たり面積"/>
        <xdr:cNvSpPr txBox="1"/>
      </xdr:nvSpPr>
      <xdr:spPr>
        <a:xfrm>
          <a:off x="18180127" y="992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608" name="n_3aveValue【学校施設】&#10;一人当たり面積"/>
        <xdr:cNvSpPr txBox="1"/>
      </xdr:nvSpPr>
      <xdr:spPr>
        <a:xfrm>
          <a:off x="17386377" y="991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609" name="n_4aveValue【学校施設】&#10;一人当たり面積"/>
        <xdr:cNvSpPr txBox="1"/>
      </xdr:nvSpPr>
      <xdr:spPr>
        <a:xfrm>
          <a:off x="16592627" y="9928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49928</xdr:rowOff>
    </xdr:from>
    <xdr:ext cx="469744" cy="259045"/>
    <xdr:sp macro="" textlink="">
      <xdr:nvSpPr>
        <xdr:cNvPr id="610" name="n_1mainValue【学校施設】&#10;一人当たり面積"/>
        <xdr:cNvSpPr txBox="1"/>
      </xdr:nvSpPr>
      <xdr:spPr>
        <a:xfrm>
          <a:off x="18980227" y="10292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58500</xdr:rowOff>
    </xdr:from>
    <xdr:ext cx="469744" cy="259045"/>
    <xdr:sp macro="" textlink="">
      <xdr:nvSpPr>
        <xdr:cNvPr id="611" name="n_2mainValue【学校施設】&#10;一人当たり面積"/>
        <xdr:cNvSpPr txBox="1"/>
      </xdr:nvSpPr>
      <xdr:spPr>
        <a:xfrm>
          <a:off x="18180127" y="10301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57929</xdr:rowOff>
    </xdr:from>
    <xdr:ext cx="469744" cy="259045"/>
    <xdr:sp macro="" textlink="">
      <xdr:nvSpPr>
        <xdr:cNvPr id="612" name="n_3mainValue【学校施設】&#10;一人当たり面積"/>
        <xdr:cNvSpPr txBox="1"/>
      </xdr:nvSpPr>
      <xdr:spPr>
        <a:xfrm>
          <a:off x="17386377" y="10300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33355</xdr:rowOff>
    </xdr:from>
    <xdr:ext cx="469744" cy="259045"/>
    <xdr:sp macro="" textlink="">
      <xdr:nvSpPr>
        <xdr:cNvPr id="613" name="n_4mainValue【学校施設】&#10;一人当たり面積"/>
        <xdr:cNvSpPr txBox="1"/>
      </xdr:nvSpPr>
      <xdr:spPr>
        <a:xfrm>
          <a:off x="16592627" y="10275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xdr:cNvCxnSpPr/>
      </xdr:nvCxnSpPr>
      <xdr:spPr>
        <a:xfrm flipV="1">
          <a:off x="14699614" y="12992463"/>
          <a:ext cx="0" cy="1374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xdr:cNvSpPr txBox="1"/>
      </xdr:nvSpPr>
      <xdr:spPr>
        <a:xfrm>
          <a:off x="14738350" y="12774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xdr:cNvCxnSpPr/>
      </xdr:nvCxnSpPr>
      <xdr:spPr>
        <a:xfrm>
          <a:off x="14611350" y="129924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644" name="【児童館】&#10;有形固定資産減価償却率平均値テキスト"/>
        <xdr:cNvSpPr txBox="1"/>
      </xdr:nvSpPr>
      <xdr:spPr>
        <a:xfrm>
          <a:off x="14738350" y="13412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xdr:cNvSpPr/>
      </xdr:nvSpPr>
      <xdr:spPr>
        <a:xfrm>
          <a:off x="14649450" y="1355471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xdr:cNvSpPr/>
      </xdr:nvSpPr>
      <xdr:spPr>
        <a:xfrm>
          <a:off x="13887450" y="1354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xdr:cNvSpPr/>
      </xdr:nvSpPr>
      <xdr:spPr>
        <a:xfrm>
          <a:off x="13093700" y="135430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xdr:cNvSpPr/>
      </xdr:nvSpPr>
      <xdr:spPr>
        <a:xfrm>
          <a:off x="12299950" y="1354146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xdr:cNvSpPr/>
      </xdr:nvSpPr>
      <xdr:spPr>
        <a:xfrm>
          <a:off x="11487150" y="135365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127726</xdr:rowOff>
    </xdr:from>
    <xdr:to>
      <xdr:col>85</xdr:col>
      <xdr:colOff>177800</xdr:colOff>
      <xdr:row>83</xdr:row>
      <xdr:rowOff>57876</xdr:rowOff>
    </xdr:to>
    <xdr:sp macro="" textlink="">
      <xdr:nvSpPr>
        <xdr:cNvPr id="655" name="楕円 654"/>
        <xdr:cNvSpPr/>
      </xdr:nvSpPr>
      <xdr:spPr>
        <a:xfrm>
          <a:off x="14649450" y="136722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106153</xdr:rowOff>
    </xdr:from>
    <xdr:ext cx="405111" cy="259045"/>
    <xdr:sp macro="" textlink="">
      <xdr:nvSpPr>
        <xdr:cNvPr id="656" name="【児童館】&#10;有形固定資産減価償却率該当値テキスト"/>
        <xdr:cNvSpPr txBox="1"/>
      </xdr:nvSpPr>
      <xdr:spPr>
        <a:xfrm>
          <a:off x="14738350" y="13650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113030</xdr:rowOff>
    </xdr:from>
    <xdr:to>
      <xdr:col>81</xdr:col>
      <xdr:colOff>101600</xdr:colOff>
      <xdr:row>83</xdr:row>
      <xdr:rowOff>43180</xdr:rowOff>
    </xdr:to>
    <xdr:sp macro="" textlink="">
      <xdr:nvSpPr>
        <xdr:cNvPr id="657" name="楕円 656"/>
        <xdr:cNvSpPr/>
      </xdr:nvSpPr>
      <xdr:spPr>
        <a:xfrm>
          <a:off x="13887450" y="136575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163830</xdr:rowOff>
    </xdr:from>
    <xdr:to>
      <xdr:col>85</xdr:col>
      <xdr:colOff>127000</xdr:colOff>
      <xdr:row>83</xdr:row>
      <xdr:rowOff>7076</xdr:rowOff>
    </xdr:to>
    <xdr:cxnSp macro="">
      <xdr:nvCxnSpPr>
        <xdr:cNvPr id="658" name="直線コネクタ 657"/>
        <xdr:cNvCxnSpPr/>
      </xdr:nvCxnSpPr>
      <xdr:spPr>
        <a:xfrm>
          <a:off x="13938250" y="13708380"/>
          <a:ext cx="762000" cy="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72208</xdr:rowOff>
    </xdr:from>
    <xdr:to>
      <xdr:col>76</xdr:col>
      <xdr:colOff>165100</xdr:colOff>
      <xdr:row>83</xdr:row>
      <xdr:rowOff>2358</xdr:rowOff>
    </xdr:to>
    <xdr:sp macro="" textlink="">
      <xdr:nvSpPr>
        <xdr:cNvPr id="659" name="楕円 658"/>
        <xdr:cNvSpPr/>
      </xdr:nvSpPr>
      <xdr:spPr>
        <a:xfrm>
          <a:off x="13093700" y="136167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123008</xdr:rowOff>
    </xdr:from>
    <xdr:to>
      <xdr:col>81</xdr:col>
      <xdr:colOff>50800</xdr:colOff>
      <xdr:row>82</xdr:row>
      <xdr:rowOff>163830</xdr:rowOff>
    </xdr:to>
    <xdr:cxnSp macro="">
      <xdr:nvCxnSpPr>
        <xdr:cNvPr id="660" name="直線コネクタ 659"/>
        <xdr:cNvCxnSpPr/>
      </xdr:nvCxnSpPr>
      <xdr:spPr>
        <a:xfrm>
          <a:off x="13144500" y="13667558"/>
          <a:ext cx="79375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33020</xdr:rowOff>
    </xdr:from>
    <xdr:to>
      <xdr:col>72</xdr:col>
      <xdr:colOff>38100</xdr:colOff>
      <xdr:row>82</xdr:row>
      <xdr:rowOff>134620</xdr:rowOff>
    </xdr:to>
    <xdr:sp macro="" textlink="">
      <xdr:nvSpPr>
        <xdr:cNvPr id="661" name="楕円 660"/>
        <xdr:cNvSpPr/>
      </xdr:nvSpPr>
      <xdr:spPr>
        <a:xfrm>
          <a:off x="12299950" y="135775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83820</xdr:rowOff>
    </xdr:from>
    <xdr:to>
      <xdr:col>76</xdr:col>
      <xdr:colOff>114300</xdr:colOff>
      <xdr:row>82</xdr:row>
      <xdr:rowOff>123008</xdr:rowOff>
    </xdr:to>
    <xdr:cxnSp macro="">
      <xdr:nvCxnSpPr>
        <xdr:cNvPr id="662" name="直線コネクタ 661"/>
        <xdr:cNvCxnSpPr/>
      </xdr:nvCxnSpPr>
      <xdr:spPr>
        <a:xfrm>
          <a:off x="12344400" y="13628370"/>
          <a:ext cx="8001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162016</xdr:rowOff>
    </xdr:from>
    <xdr:to>
      <xdr:col>67</xdr:col>
      <xdr:colOff>101600</xdr:colOff>
      <xdr:row>82</xdr:row>
      <xdr:rowOff>92166</xdr:rowOff>
    </xdr:to>
    <xdr:sp macro="" textlink="">
      <xdr:nvSpPr>
        <xdr:cNvPr id="663" name="楕円 662"/>
        <xdr:cNvSpPr/>
      </xdr:nvSpPr>
      <xdr:spPr>
        <a:xfrm>
          <a:off x="11487150" y="1354146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41366</xdr:rowOff>
    </xdr:from>
    <xdr:to>
      <xdr:col>71</xdr:col>
      <xdr:colOff>177800</xdr:colOff>
      <xdr:row>82</xdr:row>
      <xdr:rowOff>83820</xdr:rowOff>
    </xdr:to>
    <xdr:cxnSp macro="">
      <xdr:nvCxnSpPr>
        <xdr:cNvPr id="664" name="直線コネクタ 663"/>
        <xdr:cNvCxnSpPr/>
      </xdr:nvCxnSpPr>
      <xdr:spPr>
        <a:xfrm>
          <a:off x="11537950" y="13585916"/>
          <a:ext cx="80645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665" name="n_1aveValue【児童館】&#10;有形固定資産減価償却率"/>
        <xdr:cNvSpPr txBox="1"/>
      </xdr:nvSpPr>
      <xdr:spPr>
        <a:xfrm>
          <a:off x="13742044" y="13337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666" name="n_2aveValue【児童館】&#10;有形固定資産減価償却率"/>
        <xdr:cNvSpPr txBox="1"/>
      </xdr:nvSpPr>
      <xdr:spPr>
        <a:xfrm>
          <a:off x="12960994" y="13324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667" name="n_3aveValue【児童館】&#10;有形固定資産減価償却率"/>
        <xdr:cNvSpPr txBox="1"/>
      </xdr:nvSpPr>
      <xdr:spPr>
        <a:xfrm>
          <a:off x="12167244" y="13323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668" name="n_4aveValue【児童館】&#10;有形固定資産減価償却率"/>
        <xdr:cNvSpPr txBox="1"/>
      </xdr:nvSpPr>
      <xdr:spPr>
        <a:xfrm>
          <a:off x="11354444" y="13318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34307</xdr:rowOff>
    </xdr:from>
    <xdr:ext cx="405111" cy="259045"/>
    <xdr:sp macro="" textlink="">
      <xdr:nvSpPr>
        <xdr:cNvPr id="669" name="n_1mainValue【児童館】&#10;有形固定資産減価償却率"/>
        <xdr:cNvSpPr txBox="1"/>
      </xdr:nvSpPr>
      <xdr:spPr>
        <a:xfrm>
          <a:off x="13742044" y="1374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164935</xdr:rowOff>
    </xdr:from>
    <xdr:ext cx="405111" cy="259045"/>
    <xdr:sp macro="" textlink="">
      <xdr:nvSpPr>
        <xdr:cNvPr id="670" name="n_2mainValue【児童館】&#10;有形固定資産減価償却率"/>
        <xdr:cNvSpPr txBox="1"/>
      </xdr:nvSpPr>
      <xdr:spPr>
        <a:xfrm>
          <a:off x="12960994" y="13709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125747</xdr:rowOff>
    </xdr:from>
    <xdr:ext cx="405111" cy="259045"/>
    <xdr:sp macro="" textlink="">
      <xdr:nvSpPr>
        <xdr:cNvPr id="671" name="n_3mainValue【児童館】&#10;有形固定資産減価償却率"/>
        <xdr:cNvSpPr txBox="1"/>
      </xdr:nvSpPr>
      <xdr:spPr>
        <a:xfrm>
          <a:off x="12167244" y="1367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83293</xdr:rowOff>
    </xdr:from>
    <xdr:ext cx="405111" cy="259045"/>
    <xdr:sp macro="" textlink="">
      <xdr:nvSpPr>
        <xdr:cNvPr id="672" name="n_4mainValue【児童館】&#10;有形固定資産減価償却率"/>
        <xdr:cNvSpPr txBox="1"/>
      </xdr:nvSpPr>
      <xdr:spPr>
        <a:xfrm>
          <a:off x="11354444" y="13627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6" name="直線コネクタ 695"/>
        <xdr:cNvCxnSpPr/>
      </xdr:nvCxnSpPr>
      <xdr:spPr>
        <a:xfrm flipV="1">
          <a:off x="19951064" y="127762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7" name="【児童館】&#10;一人当たり面積最小値テキスト"/>
        <xdr:cNvSpPr txBox="1"/>
      </xdr:nvSpPr>
      <xdr:spPr>
        <a:xfrm>
          <a:off x="199898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xdr:cNvCxnSpPr/>
      </xdr:nvCxnSpPr>
      <xdr:spPr>
        <a:xfrm>
          <a:off x="19881850" y="142811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9" name="【児童館】&#10;一人当たり面積最大値テキスト"/>
        <xdr:cNvSpPr txBox="1"/>
      </xdr:nvSpPr>
      <xdr:spPr>
        <a:xfrm>
          <a:off x="19989800" y="12557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xdr:cNvCxnSpPr/>
      </xdr:nvCxnSpPr>
      <xdr:spPr>
        <a:xfrm>
          <a:off x="19881850" y="12776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01" name="【児童館】&#10;一人当たり面積平均値テキスト"/>
        <xdr:cNvSpPr txBox="1"/>
      </xdr:nvSpPr>
      <xdr:spPr>
        <a:xfrm>
          <a:off x="19989800" y="13808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xdr:cNvSpPr/>
      </xdr:nvSpPr>
      <xdr:spPr>
        <a:xfrm>
          <a:off x="19900900" y="13830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xdr:cNvSpPr/>
      </xdr:nvSpPr>
      <xdr:spPr>
        <a:xfrm>
          <a:off x="19157950" y="138430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xdr:cNvSpPr/>
      </xdr:nvSpPr>
      <xdr:spPr>
        <a:xfrm>
          <a:off x="18345150" y="13830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xdr:cNvSpPr/>
      </xdr:nvSpPr>
      <xdr:spPr>
        <a:xfrm>
          <a:off x="17551400" y="138430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xdr:cNvSpPr/>
      </xdr:nvSpPr>
      <xdr:spPr>
        <a:xfrm>
          <a:off x="16757650" y="138557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82550</xdr:rowOff>
    </xdr:from>
    <xdr:to>
      <xdr:col>116</xdr:col>
      <xdr:colOff>114300</xdr:colOff>
      <xdr:row>80</xdr:row>
      <xdr:rowOff>12700</xdr:rowOff>
    </xdr:to>
    <xdr:sp macro="" textlink="">
      <xdr:nvSpPr>
        <xdr:cNvPr id="712" name="楕円 711"/>
        <xdr:cNvSpPr/>
      </xdr:nvSpPr>
      <xdr:spPr>
        <a:xfrm>
          <a:off x="19900900" y="13131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105427</xdr:rowOff>
    </xdr:from>
    <xdr:ext cx="469744" cy="259045"/>
    <xdr:sp macro="" textlink="">
      <xdr:nvSpPr>
        <xdr:cNvPr id="713" name="【児童館】&#10;一人当たり面積該当値テキスト"/>
        <xdr:cNvSpPr txBox="1"/>
      </xdr:nvSpPr>
      <xdr:spPr>
        <a:xfrm>
          <a:off x="19989800" y="1298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82550</xdr:rowOff>
    </xdr:from>
    <xdr:to>
      <xdr:col>112</xdr:col>
      <xdr:colOff>38100</xdr:colOff>
      <xdr:row>80</xdr:row>
      <xdr:rowOff>12700</xdr:rowOff>
    </xdr:to>
    <xdr:sp macro="" textlink="">
      <xdr:nvSpPr>
        <xdr:cNvPr id="714" name="楕円 713"/>
        <xdr:cNvSpPr/>
      </xdr:nvSpPr>
      <xdr:spPr>
        <a:xfrm>
          <a:off x="19157950" y="131318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133350</xdr:rowOff>
    </xdr:from>
    <xdr:to>
      <xdr:col>116</xdr:col>
      <xdr:colOff>63500</xdr:colOff>
      <xdr:row>79</xdr:row>
      <xdr:rowOff>133350</xdr:rowOff>
    </xdr:to>
    <xdr:cxnSp macro="">
      <xdr:nvCxnSpPr>
        <xdr:cNvPr id="715" name="直線コネクタ 714"/>
        <xdr:cNvCxnSpPr/>
      </xdr:nvCxnSpPr>
      <xdr:spPr>
        <a:xfrm>
          <a:off x="19202400" y="131826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95250</xdr:rowOff>
    </xdr:from>
    <xdr:to>
      <xdr:col>107</xdr:col>
      <xdr:colOff>101600</xdr:colOff>
      <xdr:row>80</xdr:row>
      <xdr:rowOff>25400</xdr:rowOff>
    </xdr:to>
    <xdr:sp macro="" textlink="">
      <xdr:nvSpPr>
        <xdr:cNvPr id="716" name="楕円 715"/>
        <xdr:cNvSpPr/>
      </xdr:nvSpPr>
      <xdr:spPr>
        <a:xfrm>
          <a:off x="18345150" y="131445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133350</xdr:rowOff>
    </xdr:from>
    <xdr:to>
      <xdr:col>111</xdr:col>
      <xdr:colOff>177800</xdr:colOff>
      <xdr:row>79</xdr:row>
      <xdr:rowOff>146050</xdr:rowOff>
    </xdr:to>
    <xdr:cxnSp macro="">
      <xdr:nvCxnSpPr>
        <xdr:cNvPr id="717" name="直線コネクタ 716"/>
        <xdr:cNvCxnSpPr/>
      </xdr:nvCxnSpPr>
      <xdr:spPr>
        <a:xfrm flipV="1">
          <a:off x="18395950" y="13182600"/>
          <a:ext cx="8064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95250</xdr:rowOff>
    </xdr:from>
    <xdr:to>
      <xdr:col>102</xdr:col>
      <xdr:colOff>165100</xdr:colOff>
      <xdr:row>80</xdr:row>
      <xdr:rowOff>25400</xdr:rowOff>
    </xdr:to>
    <xdr:sp macro="" textlink="">
      <xdr:nvSpPr>
        <xdr:cNvPr id="718" name="楕円 717"/>
        <xdr:cNvSpPr/>
      </xdr:nvSpPr>
      <xdr:spPr>
        <a:xfrm>
          <a:off x="17551400" y="131445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146050</xdr:rowOff>
    </xdr:from>
    <xdr:to>
      <xdr:col>107</xdr:col>
      <xdr:colOff>50800</xdr:colOff>
      <xdr:row>79</xdr:row>
      <xdr:rowOff>146050</xdr:rowOff>
    </xdr:to>
    <xdr:cxnSp macro="">
      <xdr:nvCxnSpPr>
        <xdr:cNvPr id="719" name="直線コネクタ 718"/>
        <xdr:cNvCxnSpPr/>
      </xdr:nvCxnSpPr>
      <xdr:spPr>
        <a:xfrm>
          <a:off x="17602200" y="131953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82550</xdr:rowOff>
    </xdr:from>
    <xdr:to>
      <xdr:col>98</xdr:col>
      <xdr:colOff>38100</xdr:colOff>
      <xdr:row>80</xdr:row>
      <xdr:rowOff>12700</xdr:rowOff>
    </xdr:to>
    <xdr:sp macro="" textlink="">
      <xdr:nvSpPr>
        <xdr:cNvPr id="720" name="楕円 719"/>
        <xdr:cNvSpPr/>
      </xdr:nvSpPr>
      <xdr:spPr>
        <a:xfrm>
          <a:off x="16757650" y="131318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133350</xdr:rowOff>
    </xdr:from>
    <xdr:to>
      <xdr:col>102</xdr:col>
      <xdr:colOff>114300</xdr:colOff>
      <xdr:row>79</xdr:row>
      <xdr:rowOff>146050</xdr:rowOff>
    </xdr:to>
    <xdr:cxnSp macro="">
      <xdr:nvCxnSpPr>
        <xdr:cNvPr id="721" name="直線コネクタ 720"/>
        <xdr:cNvCxnSpPr/>
      </xdr:nvCxnSpPr>
      <xdr:spPr>
        <a:xfrm>
          <a:off x="16802100" y="13182600"/>
          <a:ext cx="8001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722" name="n_1aveValue【児童館】&#10;一人当たり面積"/>
        <xdr:cNvSpPr txBox="1"/>
      </xdr:nvSpPr>
      <xdr:spPr>
        <a:xfrm>
          <a:off x="18980227" y="1392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3" name="n_2aveValue【児童館】&#10;一人当たり面積"/>
        <xdr:cNvSpPr txBox="1"/>
      </xdr:nvSpPr>
      <xdr:spPr>
        <a:xfrm>
          <a:off x="18180127" y="1391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724" name="n_3aveValue【児童館】&#10;一人当たり面積"/>
        <xdr:cNvSpPr txBox="1"/>
      </xdr:nvSpPr>
      <xdr:spPr>
        <a:xfrm>
          <a:off x="17386377" y="1392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725" name="n_4aveValue【児童館】&#10;一人当たり面積"/>
        <xdr:cNvSpPr txBox="1"/>
      </xdr:nvSpPr>
      <xdr:spPr>
        <a:xfrm>
          <a:off x="16592627" y="1394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29227</xdr:rowOff>
    </xdr:from>
    <xdr:ext cx="469744" cy="259045"/>
    <xdr:sp macro="" textlink="">
      <xdr:nvSpPr>
        <xdr:cNvPr id="726" name="n_1mainValue【児童館】&#10;一人当たり面積"/>
        <xdr:cNvSpPr txBox="1"/>
      </xdr:nvSpPr>
      <xdr:spPr>
        <a:xfrm>
          <a:off x="18980227" y="1291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41927</xdr:rowOff>
    </xdr:from>
    <xdr:ext cx="469744" cy="259045"/>
    <xdr:sp macro="" textlink="">
      <xdr:nvSpPr>
        <xdr:cNvPr id="727" name="n_2mainValue【児童館】&#10;一人当たり面積"/>
        <xdr:cNvSpPr txBox="1"/>
      </xdr:nvSpPr>
      <xdr:spPr>
        <a:xfrm>
          <a:off x="18180127" y="1292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41927</xdr:rowOff>
    </xdr:from>
    <xdr:ext cx="469744" cy="259045"/>
    <xdr:sp macro="" textlink="">
      <xdr:nvSpPr>
        <xdr:cNvPr id="728" name="n_3mainValue【児童館】&#10;一人当たり面積"/>
        <xdr:cNvSpPr txBox="1"/>
      </xdr:nvSpPr>
      <xdr:spPr>
        <a:xfrm>
          <a:off x="17386377" y="1292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29227</xdr:rowOff>
    </xdr:from>
    <xdr:ext cx="469744" cy="259045"/>
    <xdr:sp macro="" textlink="">
      <xdr:nvSpPr>
        <xdr:cNvPr id="729" name="n_4mainValue【児童館】&#10;一人当たり面積"/>
        <xdr:cNvSpPr txBox="1"/>
      </xdr:nvSpPr>
      <xdr:spPr>
        <a:xfrm>
          <a:off x="16592627" y="1291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xdr:cNvSpPr/>
      </xdr:nvSpPr>
      <xdr:spPr>
        <a:xfrm>
          <a:off x="1120775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38" name="正方形/長方形 737"/>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9" name="正方形/長方形 738"/>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0" name="正方形/長方形 739"/>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1" name="正方形/長方形 740"/>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2" name="正方形/長方形 741"/>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3" name="正方形/長方形 742"/>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4" name="正方形/長方形 743"/>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5" name="正方形/長方形 744"/>
        <xdr:cNvSpPr/>
      </xdr:nvSpPr>
      <xdr:spPr>
        <a:xfrm>
          <a:off x="164592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46" name="正方形/長方形 745"/>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7" name="正方形/長方形 746"/>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8" name="テキスト ボックス 747"/>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lang="ja-JP" altLang="ja-JP" sz="1200">
            <a:effectLst/>
            <a:latin typeface="BIZ UDゴシック" panose="020B0400000000000000" pitchFamily="49" charset="-128"/>
            <a:ea typeface="BIZ UDゴシック" panose="020B0400000000000000" pitchFamily="49" charset="-128"/>
          </a:endParaRPr>
        </a:p>
        <a:p>
          <a:r>
            <a:rPr kumimoji="1" lang="ja-JP" altLang="ja-JP" sz="1200">
              <a:solidFill>
                <a:schemeClr val="dk1"/>
              </a:solidFill>
              <a:effectLst/>
              <a:latin typeface="BIZ UDゴシック" panose="020B0400000000000000" pitchFamily="49" charset="-128"/>
              <a:ea typeface="BIZ UDゴシック" panose="020B0400000000000000" pitchFamily="49" charset="-128"/>
              <a:cs typeface="+mn-cs"/>
            </a:rPr>
            <a:t>公営住宅（</a:t>
          </a:r>
          <a:r>
            <a:rPr kumimoji="1" lang="en-US" altLang="ja-JP" sz="1200">
              <a:solidFill>
                <a:schemeClr val="dk1"/>
              </a:solidFill>
              <a:effectLst/>
              <a:latin typeface="BIZ UDゴシック" panose="020B0400000000000000" pitchFamily="49" charset="-128"/>
              <a:ea typeface="BIZ UDゴシック" panose="020B0400000000000000" pitchFamily="49" charset="-128"/>
              <a:cs typeface="+mn-cs"/>
            </a:rPr>
            <a:t>97.4%</a:t>
          </a:r>
          <a:r>
            <a:rPr kumimoji="1" lang="ja-JP" altLang="ja-JP" sz="1200">
              <a:solidFill>
                <a:schemeClr val="dk1"/>
              </a:solidFill>
              <a:effectLst/>
              <a:latin typeface="BIZ UDゴシック" panose="020B0400000000000000" pitchFamily="49" charset="-128"/>
              <a:ea typeface="BIZ UDゴシック" panose="020B0400000000000000" pitchFamily="49" charset="-128"/>
              <a:cs typeface="+mn-cs"/>
            </a:rPr>
            <a:t>）を筆頭に、学校施設（</a:t>
          </a:r>
          <a:r>
            <a:rPr kumimoji="1" lang="en-US" altLang="ja-JP" sz="1200">
              <a:solidFill>
                <a:schemeClr val="dk1"/>
              </a:solidFill>
              <a:effectLst/>
              <a:latin typeface="BIZ UDゴシック" panose="020B0400000000000000" pitchFamily="49" charset="-128"/>
              <a:ea typeface="BIZ UDゴシック" panose="020B0400000000000000" pitchFamily="49" charset="-128"/>
              <a:cs typeface="+mn-cs"/>
            </a:rPr>
            <a:t>77.0%</a:t>
          </a:r>
          <a:r>
            <a:rPr kumimoji="1" lang="ja-JP" altLang="ja-JP" sz="1200">
              <a:solidFill>
                <a:schemeClr val="dk1"/>
              </a:solidFill>
              <a:effectLst/>
              <a:latin typeface="BIZ UDゴシック" panose="020B0400000000000000" pitchFamily="49" charset="-128"/>
              <a:ea typeface="BIZ UDゴシック" panose="020B0400000000000000" pitchFamily="49" charset="-128"/>
              <a:cs typeface="+mn-cs"/>
            </a:rPr>
            <a:t>）、認定こども園・保育所（</a:t>
          </a:r>
          <a:r>
            <a:rPr kumimoji="1" lang="en-US" altLang="ja-JP" sz="1200">
              <a:solidFill>
                <a:schemeClr val="dk1"/>
              </a:solidFill>
              <a:effectLst/>
              <a:latin typeface="BIZ UDゴシック" panose="020B0400000000000000" pitchFamily="49" charset="-128"/>
              <a:ea typeface="BIZ UDゴシック" panose="020B0400000000000000" pitchFamily="49" charset="-128"/>
              <a:cs typeface="+mn-cs"/>
            </a:rPr>
            <a:t>73.8%</a:t>
          </a:r>
          <a:r>
            <a:rPr kumimoji="1" lang="ja-JP" altLang="ja-JP" sz="1200">
              <a:solidFill>
                <a:schemeClr val="dk1"/>
              </a:solidFill>
              <a:effectLst/>
              <a:latin typeface="BIZ UDゴシック" panose="020B0400000000000000" pitchFamily="49" charset="-128"/>
              <a:ea typeface="BIZ UDゴシック" panose="020B0400000000000000" pitchFamily="49" charset="-128"/>
              <a:cs typeface="+mn-cs"/>
            </a:rPr>
            <a:t>）と複数の施設類型で深刻な老朽化が同時進行している状況にある。これは昭和</a:t>
          </a:r>
          <a:r>
            <a:rPr kumimoji="1" lang="en-US" altLang="ja-JP" sz="1200">
              <a:solidFill>
                <a:schemeClr val="dk1"/>
              </a:solidFill>
              <a:effectLst/>
              <a:latin typeface="BIZ UDゴシック" panose="020B0400000000000000" pitchFamily="49" charset="-128"/>
              <a:ea typeface="BIZ UDゴシック" panose="020B0400000000000000" pitchFamily="49" charset="-128"/>
              <a:cs typeface="+mn-cs"/>
            </a:rPr>
            <a:t>40</a:t>
          </a:r>
          <a:r>
            <a:rPr kumimoji="1" lang="ja-JP" altLang="ja-JP" sz="12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200">
              <a:solidFill>
                <a:schemeClr val="dk1"/>
              </a:solidFill>
              <a:effectLst/>
              <a:latin typeface="BIZ UDゴシック" panose="020B0400000000000000" pitchFamily="49" charset="-128"/>
              <a:ea typeface="BIZ UDゴシック" panose="020B0400000000000000" pitchFamily="49" charset="-128"/>
              <a:cs typeface="+mn-cs"/>
            </a:rPr>
            <a:t>50</a:t>
          </a:r>
          <a:r>
            <a:rPr kumimoji="1" lang="ja-JP" altLang="ja-JP" sz="1200">
              <a:solidFill>
                <a:schemeClr val="dk1"/>
              </a:solidFill>
              <a:effectLst/>
              <a:latin typeface="BIZ UDゴシック" panose="020B0400000000000000" pitchFamily="49" charset="-128"/>
              <a:ea typeface="BIZ UDゴシック" panose="020B0400000000000000" pitchFamily="49" charset="-128"/>
              <a:cs typeface="+mn-cs"/>
            </a:rPr>
            <a:t>年代の人口増加期に集中的に整備された施設群が一斉に更新時期を迎えていることを示している。</a:t>
          </a:r>
          <a:endParaRPr lang="ja-JP" altLang="ja-JP" sz="1200">
            <a:effectLst/>
            <a:latin typeface="BIZ UDゴシック" panose="020B0400000000000000" pitchFamily="49" charset="-128"/>
            <a:ea typeface="BIZ UDゴシック" panose="020B0400000000000000" pitchFamily="49" charset="-128"/>
          </a:endParaRPr>
        </a:p>
        <a:p>
          <a:r>
            <a:rPr kumimoji="1" lang="ja-JP" altLang="ja-JP" sz="1200">
              <a:solidFill>
                <a:schemeClr val="dk1"/>
              </a:solidFill>
              <a:effectLst/>
              <a:latin typeface="BIZ UDゴシック" panose="020B0400000000000000" pitchFamily="49" charset="-128"/>
              <a:ea typeface="BIZ UDゴシック" panose="020B0400000000000000" pitchFamily="49" charset="-128"/>
              <a:cs typeface="+mn-cs"/>
            </a:rPr>
            <a:t>この「施設老朽化の一斉到来」は、短期間での大規模な財政負担を招くリスクが極めて高い。</a:t>
          </a:r>
          <a:endParaRPr lang="ja-JP" altLang="ja-JP" sz="1200">
            <a:effectLst/>
            <a:latin typeface="BIZ UDゴシック" panose="020B0400000000000000" pitchFamily="49" charset="-128"/>
            <a:ea typeface="BIZ UDゴシック" panose="020B0400000000000000" pitchFamily="49" charset="-128"/>
          </a:endParaRPr>
        </a:p>
        <a:p>
          <a:r>
            <a:rPr kumimoji="1" lang="ja-JP" altLang="ja-JP" sz="1200">
              <a:solidFill>
                <a:schemeClr val="dk1"/>
              </a:solidFill>
              <a:effectLst/>
              <a:latin typeface="BIZ UDゴシック" panose="020B0400000000000000" pitchFamily="49" charset="-128"/>
              <a:ea typeface="BIZ UDゴシック" panose="020B0400000000000000" pitchFamily="49" charset="-128"/>
              <a:cs typeface="+mn-cs"/>
            </a:rPr>
            <a:t>実質公債費比率</a:t>
          </a:r>
          <a:r>
            <a:rPr kumimoji="1" lang="en-US" altLang="ja-JP" sz="1200">
              <a:solidFill>
                <a:schemeClr val="dk1"/>
              </a:solidFill>
              <a:effectLst/>
              <a:latin typeface="BIZ UDゴシック" panose="020B0400000000000000" pitchFamily="49" charset="-128"/>
              <a:ea typeface="BIZ UDゴシック" panose="020B0400000000000000" pitchFamily="49" charset="-128"/>
              <a:cs typeface="+mn-cs"/>
            </a:rPr>
            <a:t>7.5%</a:t>
          </a:r>
          <a:r>
            <a:rPr kumimoji="1" lang="ja-JP" altLang="ja-JP" sz="1200">
              <a:solidFill>
                <a:schemeClr val="dk1"/>
              </a:solidFill>
              <a:effectLst/>
              <a:latin typeface="BIZ UDゴシック" panose="020B0400000000000000" pitchFamily="49" charset="-128"/>
              <a:ea typeface="BIZ UDゴシック" panose="020B0400000000000000" pitchFamily="49" charset="-128"/>
              <a:cs typeface="+mn-cs"/>
            </a:rPr>
            <a:t>と比率は上昇傾向にあるため、財政負担の平準化を最優先に、「施設類型間での優先順位付けと更新時期の分散」「公営住宅の段階的な集約・統合による総量削減」「学校施設の長寿命化による更新時期の延長」「認定こども園の適正配置による効率化」などの</a:t>
          </a:r>
          <a:endParaRPr kumimoji="1" lang="en-US" altLang="ja-JP" sz="12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200">
              <a:solidFill>
                <a:schemeClr val="dk1"/>
              </a:solidFill>
              <a:effectLst/>
              <a:latin typeface="BIZ UDゴシック" panose="020B0400000000000000" pitchFamily="49" charset="-128"/>
              <a:ea typeface="BIZ UDゴシック" panose="020B0400000000000000" pitchFamily="49" charset="-128"/>
              <a:cs typeface="+mn-cs"/>
            </a:rPr>
            <a:t>戦略的な取組みが必要である。</a:t>
          </a:r>
          <a:endParaRPr lang="ja-JP" altLang="ja-JP" sz="1200">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徳島県藍住町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35,320
34,921
16.27
13,689,308
12,713,162
863,545
7,750,006
9,698,424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xdr:cNvCxnSpPr/>
      </xdr:nvCxnSpPr>
      <xdr:spPr>
        <a:xfrm flipV="1">
          <a:off x="4177665" y="5676356"/>
          <a:ext cx="0" cy="1356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21640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1084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xdr:cNvSpPr txBox="1"/>
      </xdr:nvSpPr>
      <xdr:spPr>
        <a:xfrm>
          <a:off x="4216400" y="54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xdr:cNvCxnSpPr/>
      </xdr:nvCxnSpPr>
      <xdr:spPr>
        <a:xfrm>
          <a:off x="4108450" y="56763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xdr:cNvSpPr txBox="1"/>
      </xdr:nvSpPr>
      <xdr:spPr>
        <a:xfrm>
          <a:off x="4216400" y="62774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xdr:cNvSpPr/>
      </xdr:nvSpPr>
      <xdr:spPr>
        <a:xfrm>
          <a:off x="4127500" y="629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xdr:cNvSpPr/>
      </xdr:nvSpPr>
      <xdr:spPr>
        <a:xfrm>
          <a:off x="3384550" y="626781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xdr:cNvSpPr/>
      </xdr:nvSpPr>
      <xdr:spPr>
        <a:xfrm>
          <a:off x="2571750" y="62302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xdr:cNvSpPr/>
      </xdr:nvSpPr>
      <xdr:spPr>
        <a:xfrm>
          <a:off x="1778000" y="6199233"/>
          <a:ext cx="101600"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xdr:cNvSpPr/>
      </xdr:nvSpPr>
      <xdr:spPr>
        <a:xfrm>
          <a:off x="984250" y="616004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103777</xdr:rowOff>
    </xdr:from>
    <xdr:to>
      <xdr:col>24</xdr:col>
      <xdr:colOff>114300</xdr:colOff>
      <xdr:row>38</xdr:row>
      <xdr:rowOff>33927</xdr:rowOff>
    </xdr:to>
    <xdr:sp macro="" textlink="">
      <xdr:nvSpPr>
        <xdr:cNvPr id="74" name="楕円 73"/>
        <xdr:cNvSpPr/>
      </xdr:nvSpPr>
      <xdr:spPr>
        <a:xfrm>
          <a:off x="4127500" y="62188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126654</xdr:rowOff>
    </xdr:from>
    <xdr:ext cx="405111" cy="259045"/>
    <xdr:sp macro="" textlink="">
      <xdr:nvSpPr>
        <xdr:cNvPr id="75" name="【図書館】&#10;有形固定資産減価償却率該当値テキスト"/>
        <xdr:cNvSpPr txBox="1"/>
      </xdr:nvSpPr>
      <xdr:spPr>
        <a:xfrm>
          <a:off x="4216400" y="6076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44994</xdr:rowOff>
    </xdr:from>
    <xdr:to>
      <xdr:col>20</xdr:col>
      <xdr:colOff>38100</xdr:colOff>
      <xdr:row>37</xdr:row>
      <xdr:rowOff>146594</xdr:rowOff>
    </xdr:to>
    <xdr:sp macro="" textlink="">
      <xdr:nvSpPr>
        <xdr:cNvPr id="76" name="楕円 75"/>
        <xdr:cNvSpPr/>
      </xdr:nvSpPr>
      <xdr:spPr>
        <a:xfrm>
          <a:off x="3384550" y="61600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95794</xdr:rowOff>
    </xdr:from>
    <xdr:to>
      <xdr:col>24</xdr:col>
      <xdr:colOff>63500</xdr:colOff>
      <xdr:row>37</xdr:row>
      <xdr:rowOff>154577</xdr:rowOff>
    </xdr:to>
    <xdr:cxnSp macro="">
      <xdr:nvCxnSpPr>
        <xdr:cNvPr id="77" name="直線コネクタ 76"/>
        <xdr:cNvCxnSpPr/>
      </xdr:nvCxnSpPr>
      <xdr:spPr>
        <a:xfrm>
          <a:off x="3429000" y="6210844"/>
          <a:ext cx="7493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51526</xdr:rowOff>
    </xdr:from>
    <xdr:to>
      <xdr:col>15</xdr:col>
      <xdr:colOff>101600</xdr:colOff>
      <xdr:row>37</xdr:row>
      <xdr:rowOff>153126</xdr:rowOff>
    </xdr:to>
    <xdr:sp macro="" textlink="">
      <xdr:nvSpPr>
        <xdr:cNvPr id="78" name="楕円 77"/>
        <xdr:cNvSpPr/>
      </xdr:nvSpPr>
      <xdr:spPr>
        <a:xfrm>
          <a:off x="2571750" y="616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95794</xdr:rowOff>
    </xdr:from>
    <xdr:to>
      <xdr:col>19</xdr:col>
      <xdr:colOff>177800</xdr:colOff>
      <xdr:row>37</xdr:row>
      <xdr:rowOff>102326</xdr:rowOff>
    </xdr:to>
    <xdr:cxnSp macro="">
      <xdr:nvCxnSpPr>
        <xdr:cNvPr id="79" name="直線コネクタ 78"/>
        <xdr:cNvCxnSpPr/>
      </xdr:nvCxnSpPr>
      <xdr:spPr>
        <a:xfrm flipV="1">
          <a:off x="2622550" y="6210844"/>
          <a:ext cx="80645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110309</xdr:rowOff>
    </xdr:from>
    <xdr:to>
      <xdr:col>10</xdr:col>
      <xdr:colOff>165100</xdr:colOff>
      <xdr:row>39</xdr:row>
      <xdr:rowOff>40459</xdr:rowOff>
    </xdr:to>
    <xdr:sp macro="" textlink="">
      <xdr:nvSpPr>
        <xdr:cNvPr id="80" name="楕円 79"/>
        <xdr:cNvSpPr/>
      </xdr:nvSpPr>
      <xdr:spPr>
        <a:xfrm>
          <a:off x="1778000" y="63904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102326</xdr:rowOff>
    </xdr:from>
    <xdr:to>
      <xdr:col>15</xdr:col>
      <xdr:colOff>50800</xdr:colOff>
      <xdr:row>38</xdr:row>
      <xdr:rowOff>161109</xdr:rowOff>
    </xdr:to>
    <xdr:cxnSp macro="">
      <xdr:nvCxnSpPr>
        <xdr:cNvPr id="81" name="直線コネクタ 80"/>
        <xdr:cNvCxnSpPr/>
      </xdr:nvCxnSpPr>
      <xdr:spPr>
        <a:xfrm flipV="1">
          <a:off x="1828800" y="6217376"/>
          <a:ext cx="793750" cy="22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92347</xdr:rowOff>
    </xdr:from>
    <xdr:to>
      <xdr:col>6</xdr:col>
      <xdr:colOff>38100</xdr:colOff>
      <xdr:row>39</xdr:row>
      <xdr:rowOff>22497</xdr:rowOff>
    </xdr:to>
    <xdr:sp macro="" textlink="">
      <xdr:nvSpPr>
        <xdr:cNvPr id="82" name="楕円 81"/>
        <xdr:cNvSpPr/>
      </xdr:nvSpPr>
      <xdr:spPr>
        <a:xfrm>
          <a:off x="984250" y="637249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143147</xdr:rowOff>
    </xdr:from>
    <xdr:to>
      <xdr:col>10</xdr:col>
      <xdr:colOff>114300</xdr:colOff>
      <xdr:row>38</xdr:row>
      <xdr:rowOff>161109</xdr:rowOff>
    </xdr:to>
    <xdr:cxnSp macro="">
      <xdr:nvCxnSpPr>
        <xdr:cNvPr id="83" name="直線コネクタ 82"/>
        <xdr:cNvCxnSpPr/>
      </xdr:nvCxnSpPr>
      <xdr:spPr>
        <a:xfrm>
          <a:off x="1028700" y="6423297"/>
          <a:ext cx="8001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xdr:cNvSpPr txBox="1"/>
      </xdr:nvSpPr>
      <xdr:spPr>
        <a:xfrm>
          <a:off x="3239144" y="6354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xdr:cNvSpPr txBox="1"/>
      </xdr:nvSpPr>
      <xdr:spPr>
        <a:xfrm>
          <a:off x="2439044" y="6316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xdr:cNvSpPr txBox="1"/>
      </xdr:nvSpPr>
      <xdr:spPr>
        <a:xfrm>
          <a:off x="1645294" y="5980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xdr:cNvSpPr txBox="1"/>
      </xdr:nvSpPr>
      <xdr:spPr>
        <a:xfrm>
          <a:off x="851544" y="5947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163121</xdr:rowOff>
    </xdr:from>
    <xdr:ext cx="405111" cy="259045"/>
    <xdr:sp macro="" textlink="">
      <xdr:nvSpPr>
        <xdr:cNvPr id="88" name="n_1mainValue【図書館】&#10;有形固定資産減価償却率"/>
        <xdr:cNvSpPr txBox="1"/>
      </xdr:nvSpPr>
      <xdr:spPr>
        <a:xfrm>
          <a:off x="3239144" y="5947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169653</xdr:rowOff>
    </xdr:from>
    <xdr:ext cx="405111" cy="259045"/>
    <xdr:sp macro="" textlink="">
      <xdr:nvSpPr>
        <xdr:cNvPr id="89" name="n_2mainValue【図書館】&#10;有形固定資産減価償却率"/>
        <xdr:cNvSpPr txBox="1"/>
      </xdr:nvSpPr>
      <xdr:spPr>
        <a:xfrm>
          <a:off x="2439044" y="5948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31586</xdr:rowOff>
    </xdr:from>
    <xdr:ext cx="405111" cy="259045"/>
    <xdr:sp macro="" textlink="">
      <xdr:nvSpPr>
        <xdr:cNvPr id="90" name="n_3mainValue【図書館】&#10;有形固定資産減価償却率"/>
        <xdr:cNvSpPr txBox="1"/>
      </xdr:nvSpPr>
      <xdr:spPr>
        <a:xfrm>
          <a:off x="1645294" y="6476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13624</xdr:rowOff>
    </xdr:from>
    <xdr:ext cx="405111" cy="259045"/>
    <xdr:sp macro="" textlink="">
      <xdr:nvSpPr>
        <xdr:cNvPr id="91" name="n_4mainValue【図書館】&#10;有形固定資産減価償却率"/>
        <xdr:cNvSpPr txBox="1"/>
      </xdr:nvSpPr>
      <xdr:spPr>
        <a:xfrm>
          <a:off x="851544" y="6458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xdr:cNvCxnSpPr/>
      </xdr:nvCxnSpPr>
      <xdr:spPr>
        <a:xfrm flipV="1">
          <a:off x="9429115" y="5745480"/>
          <a:ext cx="0" cy="1202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xdr:cNvSpPr txBox="1"/>
      </xdr:nvSpPr>
      <xdr:spPr>
        <a:xfrm>
          <a:off x="9467850" y="695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xdr:cNvCxnSpPr/>
      </xdr:nvCxnSpPr>
      <xdr:spPr>
        <a:xfrm>
          <a:off x="9359900" y="69481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xdr:cNvSpPr txBox="1"/>
      </xdr:nvSpPr>
      <xdr:spPr>
        <a:xfrm>
          <a:off x="9467850" y="55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xdr:cNvCxnSpPr/>
      </xdr:nvCxnSpPr>
      <xdr:spPr>
        <a:xfrm>
          <a:off x="9359900" y="57454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xdr:cNvSpPr txBox="1"/>
      </xdr:nvSpPr>
      <xdr:spPr>
        <a:xfrm>
          <a:off x="9467850" y="6546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xdr:cNvSpPr/>
      </xdr:nvSpPr>
      <xdr:spPr>
        <a:xfrm>
          <a:off x="9398000" y="6689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xdr:cNvSpPr/>
      </xdr:nvSpPr>
      <xdr:spPr>
        <a:xfrm>
          <a:off x="8636000" y="66852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xdr:cNvSpPr/>
      </xdr:nvSpPr>
      <xdr:spPr>
        <a:xfrm>
          <a:off x="7842250" y="66929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xdr:cNvSpPr/>
      </xdr:nvSpPr>
      <xdr:spPr>
        <a:xfrm>
          <a:off x="7029450" y="66967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xdr:cNvSpPr/>
      </xdr:nvSpPr>
      <xdr:spPr>
        <a:xfrm>
          <a:off x="6235700" y="67005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36830</xdr:rowOff>
    </xdr:from>
    <xdr:to>
      <xdr:col>55</xdr:col>
      <xdr:colOff>50800</xdr:colOff>
      <xdr:row>41</xdr:row>
      <xdr:rowOff>138430</xdr:rowOff>
    </xdr:to>
    <xdr:sp macro="" textlink="">
      <xdr:nvSpPr>
        <xdr:cNvPr id="131" name="楕円 130"/>
        <xdr:cNvSpPr/>
      </xdr:nvSpPr>
      <xdr:spPr>
        <a:xfrm>
          <a:off x="9398000" y="68122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123207</xdr:rowOff>
    </xdr:from>
    <xdr:ext cx="469744" cy="259045"/>
    <xdr:sp macro="" textlink="">
      <xdr:nvSpPr>
        <xdr:cNvPr id="132" name="【図書館】&#10;一人当たり面積該当値テキスト"/>
        <xdr:cNvSpPr txBox="1"/>
      </xdr:nvSpPr>
      <xdr:spPr>
        <a:xfrm>
          <a:off x="9467850" y="673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36830</xdr:rowOff>
    </xdr:from>
    <xdr:to>
      <xdr:col>50</xdr:col>
      <xdr:colOff>165100</xdr:colOff>
      <xdr:row>41</xdr:row>
      <xdr:rowOff>138430</xdr:rowOff>
    </xdr:to>
    <xdr:sp macro="" textlink="">
      <xdr:nvSpPr>
        <xdr:cNvPr id="133" name="楕円 132"/>
        <xdr:cNvSpPr/>
      </xdr:nvSpPr>
      <xdr:spPr>
        <a:xfrm>
          <a:off x="8636000" y="681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87630</xdr:rowOff>
    </xdr:from>
    <xdr:to>
      <xdr:col>55</xdr:col>
      <xdr:colOff>0</xdr:colOff>
      <xdr:row>41</xdr:row>
      <xdr:rowOff>87630</xdr:rowOff>
    </xdr:to>
    <xdr:cxnSp macro="">
      <xdr:nvCxnSpPr>
        <xdr:cNvPr id="134" name="直線コネクタ 133"/>
        <xdr:cNvCxnSpPr/>
      </xdr:nvCxnSpPr>
      <xdr:spPr>
        <a:xfrm>
          <a:off x="8686800" y="686308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36830</xdr:rowOff>
    </xdr:from>
    <xdr:to>
      <xdr:col>46</xdr:col>
      <xdr:colOff>38100</xdr:colOff>
      <xdr:row>41</xdr:row>
      <xdr:rowOff>138430</xdr:rowOff>
    </xdr:to>
    <xdr:sp macro="" textlink="">
      <xdr:nvSpPr>
        <xdr:cNvPr id="135" name="楕円 134"/>
        <xdr:cNvSpPr/>
      </xdr:nvSpPr>
      <xdr:spPr>
        <a:xfrm>
          <a:off x="7842250" y="68122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87630</xdr:rowOff>
    </xdr:from>
    <xdr:to>
      <xdr:col>50</xdr:col>
      <xdr:colOff>114300</xdr:colOff>
      <xdr:row>41</xdr:row>
      <xdr:rowOff>87630</xdr:rowOff>
    </xdr:to>
    <xdr:cxnSp macro="">
      <xdr:nvCxnSpPr>
        <xdr:cNvPr id="136" name="直線コネクタ 135"/>
        <xdr:cNvCxnSpPr/>
      </xdr:nvCxnSpPr>
      <xdr:spPr>
        <a:xfrm>
          <a:off x="7886700" y="686308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36830</xdr:rowOff>
    </xdr:from>
    <xdr:to>
      <xdr:col>41</xdr:col>
      <xdr:colOff>101600</xdr:colOff>
      <xdr:row>41</xdr:row>
      <xdr:rowOff>138430</xdr:rowOff>
    </xdr:to>
    <xdr:sp macro="" textlink="">
      <xdr:nvSpPr>
        <xdr:cNvPr id="137" name="楕円 136"/>
        <xdr:cNvSpPr/>
      </xdr:nvSpPr>
      <xdr:spPr>
        <a:xfrm>
          <a:off x="7029450" y="681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87630</xdr:rowOff>
    </xdr:from>
    <xdr:to>
      <xdr:col>45</xdr:col>
      <xdr:colOff>177800</xdr:colOff>
      <xdr:row>41</xdr:row>
      <xdr:rowOff>87630</xdr:rowOff>
    </xdr:to>
    <xdr:cxnSp macro="">
      <xdr:nvCxnSpPr>
        <xdr:cNvPr id="138" name="直線コネクタ 137"/>
        <xdr:cNvCxnSpPr/>
      </xdr:nvCxnSpPr>
      <xdr:spPr>
        <a:xfrm>
          <a:off x="7080250" y="686308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36830</xdr:rowOff>
    </xdr:from>
    <xdr:to>
      <xdr:col>36</xdr:col>
      <xdr:colOff>165100</xdr:colOff>
      <xdr:row>41</xdr:row>
      <xdr:rowOff>138430</xdr:rowOff>
    </xdr:to>
    <xdr:sp macro="" textlink="">
      <xdr:nvSpPr>
        <xdr:cNvPr id="139" name="楕円 138"/>
        <xdr:cNvSpPr/>
      </xdr:nvSpPr>
      <xdr:spPr>
        <a:xfrm>
          <a:off x="6235700" y="681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87630</xdr:rowOff>
    </xdr:from>
    <xdr:to>
      <xdr:col>41</xdr:col>
      <xdr:colOff>50800</xdr:colOff>
      <xdr:row>41</xdr:row>
      <xdr:rowOff>87630</xdr:rowOff>
    </xdr:to>
    <xdr:cxnSp macro="">
      <xdr:nvCxnSpPr>
        <xdr:cNvPr id="140" name="直線コネクタ 139"/>
        <xdr:cNvCxnSpPr/>
      </xdr:nvCxnSpPr>
      <xdr:spPr>
        <a:xfrm>
          <a:off x="6286500" y="686308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xdr:cNvSpPr txBox="1"/>
      </xdr:nvSpPr>
      <xdr:spPr>
        <a:xfrm>
          <a:off x="8458277" y="6466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xdr:cNvSpPr txBox="1"/>
      </xdr:nvSpPr>
      <xdr:spPr>
        <a:xfrm>
          <a:off x="7677227" y="647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xdr:cNvSpPr txBox="1"/>
      </xdr:nvSpPr>
      <xdr:spPr>
        <a:xfrm>
          <a:off x="6864427" y="6478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xdr:cNvSpPr txBox="1"/>
      </xdr:nvSpPr>
      <xdr:spPr>
        <a:xfrm>
          <a:off x="6070677" y="6482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129557</xdr:rowOff>
    </xdr:from>
    <xdr:ext cx="469744" cy="259045"/>
    <xdr:sp macro="" textlink="">
      <xdr:nvSpPr>
        <xdr:cNvPr id="145" name="n_1mainValue【図書館】&#10;一人当たり面積"/>
        <xdr:cNvSpPr txBox="1"/>
      </xdr:nvSpPr>
      <xdr:spPr>
        <a:xfrm>
          <a:off x="8458277" y="690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129557</xdr:rowOff>
    </xdr:from>
    <xdr:ext cx="469744" cy="259045"/>
    <xdr:sp macro="" textlink="">
      <xdr:nvSpPr>
        <xdr:cNvPr id="146" name="n_2mainValue【図書館】&#10;一人当たり面積"/>
        <xdr:cNvSpPr txBox="1"/>
      </xdr:nvSpPr>
      <xdr:spPr>
        <a:xfrm>
          <a:off x="7677227" y="690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129557</xdr:rowOff>
    </xdr:from>
    <xdr:ext cx="469744" cy="259045"/>
    <xdr:sp macro="" textlink="">
      <xdr:nvSpPr>
        <xdr:cNvPr id="147" name="n_3mainValue【図書館】&#10;一人当たり面積"/>
        <xdr:cNvSpPr txBox="1"/>
      </xdr:nvSpPr>
      <xdr:spPr>
        <a:xfrm>
          <a:off x="6864427" y="690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129557</xdr:rowOff>
    </xdr:from>
    <xdr:ext cx="469744" cy="259045"/>
    <xdr:sp macro="" textlink="">
      <xdr:nvSpPr>
        <xdr:cNvPr id="148" name="n_4mainValue【図書館】&#10;一人当たり面積"/>
        <xdr:cNvSpPr txBox="1"/>
      </xdr:nvSpPr>
      <xdr:spPr>
        <a:xfrm>
          <a:off x="6070677" y="690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xdr:cNvCxnSpPr/>
      </xdr:nvCxnSpPr>
      <xdr:spPr>
        <a:xfrm flipV="1">
          <a:off x="4177665" y="9271544"/>
          <a:ext cx="0" cy="143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xdr:cNvSpPr txBox="1"/>
      </xdr:nvSpPr>
      <xdr:spPr>
        <a:xfrm>
          <a:off x="421640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xdr:cNvCxnSpPr/>
      </xdr:nvCxnSpPr>
      <xdr:spPr>
        <a:xfrm>
          <a:off x="41084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xdr:cNvSpPr txBox="1"/>
      </xdr:nvSpPr>
      <xdr:spPr>
        <a:xfrm>
          <a:off x="4216400" y="90594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xdr:cNvCxnSpPr/>
      </xdr:nvCxnSpPr>
      <xdr:spPr>
        <a:xfrm>
          <a:off x="4108450" y="92715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macro="" textlink="">
      <xdr:nvSpPr>
        <xdr:cNvPr id="179" name="【体育館・プール】&#10;有形固定資産減価償却率平均値テキスト"/>
        <xdr:cNvSpPr txBox="1"/>
      </xdr:nvSpPr>
      <xdr:spPr>
        <a:xfrm>
          <a:off x="4216400" y="10076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xdr:cNvSpPr/>
      </xdr:nvSpPr>
      <xdr:spPr>
        <a:xfrm>
          <a:off x="4127500" y="1009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xdr:cNvSpPr/>
      </xdr:nvSpPr>
      <xdr:spPr>
        <a:xfrm>
          <a:off x="3384550" y="101050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xdr:cNvSpPr/>
      </xdr:nvSpPr>
      <xdr:spPr>
        <a:xfrm>
          <a:off x="2571750" y="101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xdr:cNvSpPr/>
      </xdr:nvSpPr>
      <xdr:spPr>
        <a:xfrm>
          <a:off x="1778000" y="1010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xdr:cNvSpPr/>
      </xdr:nvSpPr>
      <xdr:spPr>
        <a:xfrm>
          <a:off x="984250" y="100952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122283</xdr:rowOff>
    </xdr:from>
    <xdr:to>
      <xdr:col>24</xdr:col>
      <xdr:colOff>114300</xdr:colOff>
      <xdr:row>59</xdr:row>
      <xdr:rowOff>52433</xdr:rowOff>
    </xdr:to>
    <xdr:sp macro="" textlink="">
      <xdr:nvSpPr>
        <xdr:cNvPr id="190" name="楕円 189"/>
        <xdr:cNvSpPr/>
      </xdr:nvSpPr>
      <xdr:spPr>
        <a:xfrm>
          <a:off x="4127500" y="97044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145160</xdr:rowOff>
    </xdr:from>
    <xdr:ext cx="405111" cy="259045"/>
    <xdr:sp macro="" textlink="">
      <xdr:nvSpPr>
        <xdr:cNvPr id="191" name="【体育館・プール】&#10;有形固定資産減価償却率該当値テキスト"/>
        <xdr:cNvSpPr txBox="1"/>
      </xdr:nvSpPr>
      <xdr:spPr>
        <a:xfrm>
          <a:off x="4216400" y="9562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87993</xdr:rowOff>
    </xdr:from>
    <xdr:to>
      <xdr:col>20</xdr:col>
      <xdr:colOff>38100</xdr:colOff>
      <xdr:row>59</xdr:row>
      <xdr:rowOff>18143</xdr:rowOff>
    </xdr:to>
    <xdr:sp macro="" textlink="">
      <xdr:nvSpPr>
        <xdr:cNvPr id="192" name="楕円 191"/>
        <xdr:cNvSpPr/>
      </xdr:nvSpPr>
      <xdr:spPr>
        <a:xfrm>
          <a:off x="3384550" y="96701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138793</xdr:rowOff>
    </xdr:from>
    <xdr:to>
      <xdr:col>24</xdr:col>
      <xdr:colOff>63500</xdr:colOff>
      <xdr:row>59</xdr:row>
      <xdr:rowOff>1633</xdr:rowOff>
    </xdr:to>
    <xdr:cxnSp macro="">
      <xdr:nvCxnSpPr>
        <xdr:cNvPr id="193" name="直線コネクタ 192"/>
        <xdr:cNvCxnSpPr/>
      </xdr:nvCxnSpPr>
      <xdr:spPr>
        <a:xfrm>
          <a:off x="3429000" y="9720943"/>
          <a:ext cx="7493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52070</xdr:rowOff>
    </xdr:from>
    <xdr:to>
      <xdr:col>15</xdr:col>
      <xdr:colOff>101600</xdr:colOff>
      <xdr:row>57</xdr:row>
      <xdr:rowOff>153670</xdr:rowOff>
    </xdr:to>
    <xdr:sp macro="" textlink="">
      <xdr:nvSpPr>
        <xdr:cNvPr id="194" name="楕円 193"/>
        <xdr:cNvSpPr/>
      </xdr:nvSpPr>
      <xdr:spPr>
        <a:xfrm>
          <a:off x="2571750" y="946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102870</xdr:rowOff>
    </xdr:from>
    <xdr:to>
      <xdr:col>19</xdr:col>
      <xdr:colOff>177800</xdr:colOff>
      <xdr:row>58</xdr:row>
      <xdr:rowOff>138793</xdr:rowOff>
    </xdr:to>
    <xdr:cxnSp macro="">
      <xdr:nvCxnSpPr>
        <xdr:cNvPr id="195" name="直線コネクタ 194"/>
        <xdr:cNvCxnSpPr/>
      </xdr:nvCxnSpPr>
      <xdr:spPr>
        <a:xfrm>
          <a:off x="2622550" y="9519920"/>
          <a:ext cx="806450" cy="20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19413</xdr:rowOff>
    </xdr:from>
    <xdr:to>
      <xdr:col>10</xdr:col>
      <xdr:colOff>165100</xdr:colOff>
      <xdr:row>58</xdr:row>
      <xdr:rowOff>121013</xdr:rowOff>
    </xdr:to>
    <xdr:sp macro="" textlink="">
      <xdr:nvSpPr>
        <xdr:cNvPr id="196" name="楕円 195"/>
        <xdr:cNvSpPr/>
      </xdr:nvSpPr>
      <xdr:spPr>
        <a:xfrm>
          <a:off x="1778000" y="960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102870</xdr:rowOff>
    </xdr:from>
    <xdr:to>
      <xdr:col>15</xdr:col>
      <xdr:colOff>50800</xdr:colOff>
      <xdr:row>58</xdr:row>
      <xdr:rowOff>70213</xdr:rowOff>
    </xdr:to>
    <xdr:cxnSp macro="">
      <xdr:nvCxnSpPr>
        <xdr:cNvPr id="197" name="直線コネクタ 196"/>
        <xdr:cNvCxnSpPr/>
      </xdr:nvCxnSpPr>
      <xdr:spPr>
        <a:xfrm flipV="1">
          <a:off x="1828800" y="9519920"/>
          <a:ext cx="793750" cy="13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156573</xdr:rowOff>
    </xdr:from>
    <xdr:to>
      <xdr:col>6</xdr:col>
      <xdr:colOff>38100</xdr:colOff>
      <xdr:row>58</xdr:row>
      <xdr:rowOff>86723</xdr:rowOff>
    </xdr:to>
    <xdr:sp macro="" textlink="">
      <xdr:nvSpPr>
        <xdr:cNvPr id="198" name="楕円 197"/>
        <xdr:cNvSpPr/>
      </xdr:nvSpPr>
      <xdr:spPr>
        <a:xfrm>
          <a:off x="984250" y="95736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35923</xdr:rowOff>
    </xdr:from>
    <xdr:to>
      <xdr:col>10</xdr:col>
      <xdr:colOff>114300</xdr:colOff>
      <xdr:row>58</xdr:row>
      <xdr:rowOff>70213</xdr:rowOff>
    </xdr:to>
    <xdr:cxnSp macro="">
      <xdr:nvCxnSpPr>
        <xdr:cNvPr id="199" name="直線コネクタ 198"/>
        <xdr:cNvCxnSpPr/>
      </xdr:nvCxnSpPr>
      <xdr:spPr>
        <a:xfrm>
          <a:off x="1028700" y="9618073"/>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200" name="n_1aveValue【体育館・プール】&#10;有形固定資産減価償却率"/>
        <xdr:cNvSpPr txBox="1"/>
      </xdr:nvSpPr>
      <xdr:spPr>
        <a:xfrm>
          <a:off x="3239144" y="10197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1" name="n_2aveValue【体育館・プール】&#10;有形固定資産減価償却率"/>
        <xdr:cNvSpPr txBox="1"/>
      </xdr:nvSpPr>
      <xdr:spPr>
        <a:xfrm>
          <a:off x="2439044" y="10204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202" name="n_3aveValue【体育館・プール】&#10;有形固定資産減価償却率"/>
        <xdr:cNvSpPr txBox="1"/>
      </xdr:nvSpPr>
      <xdr:spPr>
        <a:xfrm>
          <a:off x="1645294" y="10196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3" name="n_4aveValue【体育館・プール】&#10;有形固定資産減価償却率"/>
        <xdr:cNvSpPr txBox="1"/>
      </xdr:nvSpPr>
      <xdr:spPr>
        <a:xfrm>
          <a:off x="851544" y="1018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34670</xdr:rowOff>
    </xdr:from>
    <xdr:ext cx="405111" cy="259045"/>
    <xdr:sp macro="" textlink="">
      <xdr:nvSpPr>
        <xdr:cNvPr id="204" name="n_1mainValue【体育館・プール】&#10;有形固定資産減価償却率"/>
        <xdr:cNvSpPr txBox="1"/>
      </xdr:nvSpPr>
      <xdr:spPr>
        <a:xfrm>
          <a:off x="3239144" y="9451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170197</xdr:rowOff>
    </xdr:from>
    <xdr:ext cx="405111" cy="259045"/>
    <xdr:sp macro="" textlink="">
      <xdr:nvSpPr>
        <xdr:cNvPr id="205" name="n_2mainValue【体育館・プール】&#10;有形固定資産減価償却率"/>
        <xdr:cNvSpPr txBox="1"/>
      </xdr:nvSpPr>
      <xdr:spPr>
        <a:xfrm>
          <a:off x="2439044" y="925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137540</xdr:rowOff>
    </xdr:from>
    <xdr:ext cx="405111" cy="259045"/>
    <xdr:sp macro="" textlink="">
      <xdr:nvSpPr>
        <xdr:cNvPr id="206" name="n_3mainValue【体育館・プール】&#10;有形固定資産減価償却率"/>
        <xdr:cNvSpPr txBox="1"/>
      </xdr:nvSpPr>
      <xdr:spPr>
        <a:xfrm>
          <a:off x="1645294" y="938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103250</xdr:rowOff>
    </xdr:from>
    <xdr:ext cx="405111" cy="259045"/>
    <xdr:sp macro="" textlink="">
      <xdr:nvSpPr>
        <xdr:cNvPr id="207" name="n_4mainValue【体育館・プール】&#10;有形固定資産減価償却率"/>
        <xdr:cNvSpPr txBox="1"/>
      </xdr:nvSpPr>
      <xdr:spPr>
        <a:xfrm>
          <a:off x="851544" y="9355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xdr:cNvCxnSpPr/>
      </xdr:nvCxnSpPr>
      <xdr:spPr>
        <a:xfrm flipV="1">
          <a:off x="9429115" y="9373870"/>
          <a:ext cx="0" cy="1261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xdr:cNvSpPr txBox="1"/>
      </xdr:nvSpPr>
      <xdr:spPr>
        <a:xfrm>
          <a:off x="9467850" y="1063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xdr:cNvCxnSpPr/>
      </xdr:nvCxnSpPr>
      <xdr:spPr>
        <a:xfrm>
          <a:off x="9359900" y="106356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xdr:cNvSpPr txBox="1"/>
      </xdr:nvSpPr>
      <xdr:spPr>
        <a:xfrm>
          <a:off x="9467850" y="915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xdr:cNvCxnSpPr/>
      </xdr:nvCxnSpPr>
      <xdr:spPr>
        <a:xfrm>
          <a:off x="9359900" y="93738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xdr:cNvSpPr txBox="1"/>
      </xdr:nvSpPr>
      <xdr:spPr>
        <a:xfrm>
          <a:off x="9467850" y="102616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xdr:cNvSpPr/>
      </xdr:nvSpPr>
      <xdr:spPr>
        <a:xfrm>
          <a:off x="9398000" y="102831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xdr:cNvSpPr/>
      </xdr:nvSpPr>
      <xdr:spPr>
        <a:xfrm>
          <a:off x="8636000" y="1028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xdr:cNvSpPr/>
      </xdr:nvSpPr>
      <xdr:spPr>
        <a:xfrm>
          <a:off x="7842250" y="102850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xdr:cNvSpPr/>
      </xdr:nvSpPr>
      <xdr:spPr>
        <a:xfrm>
          <a:off x="7029450" y="1029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xdr:cNvSpPr/>
      </xdr:nvSpPr>
      <xdr:spPr>
        <a:xfrm>
          <a:off x="6235700" y="10300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47" name="楕円 246"/>
        <xdr:cNvSpPr/>
      </xdr:nvSpPr>
      <xdr:spPr>
        <a:xfrm>
          <a:off x="9398000" y="102171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162577</xdr:rowOff>
    </xdr:from>
    <xdr:ext cx="469744" cy="259045"/>
    <xdr:sp macro="" textlink="">
      <xdr:nvSpPr>
        <xdr:cNvPr id="248" name="【体育館・プール】&#10;一人当たり面積該当値テキスト"/>
        <xdr:cNvSpPr txBox="1"/>
      </xdr:nvSpPr>
      <xdr:spPr>
        <a:xfrm>
          <a:off x="9467850" y="100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141605</xdr:rowOff>
    </xdr:from>
    <xdr:to>
      <xdr:col>50</xdr:col>
      <xdr:colOff>165100</xdr:colOff>
      <xdr:row>62</xdr:row>
      <xdr:rowOff>71755</xdr:rowOff>
    </xdr:to>
    <xdr:sp macro="" textlink="">
      <xdr:nvSpPr>
        <xdr:cNvPr id="249" name="楕円 248"/>
        <xdr:cNvSpPr/>
      </xdr:nvSpPr>
      <xdr:spPr>
        <a:xfrm>
          <a:off x="8636000" y="102190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19050</xdr:rowOff>
    </xdr:from>
    <xdr:to>
      <xdr:col>55</xdr:col>
      <xdr:colOff>0</xdr:colOff>
      <xdr:row>62</xdr:row>
      <xdr:rowOff>20955</xdr:rowOff>
    </xdr:to>
    <xdr:cxnSp macro="">
      <xdr:nvCxnSpPr>
        <xdr:cNvPr id="250" name="直線コネクタ 249"/>
        <xdr:cNvCxnSpPr/>
      </xdr:nvCxnSpPr>
      <xdr:spPr>
        <a:xfrm flipV="1">
          <a:off x="8686800" y="10261600"/>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143510</xdr:rowOff>
    </xdr:from>
    <xdr:to>
      <xdr:col>46</xdr:col>
      <xdr:colOff>38100</xdr:colOff>
      <xdr:row>62</xdr:row>
      <xdr:rowOff>73660</xdr:rowOff>
    </xdr:to>
    <xdr:sp macro="" textlink="">
      <xdr:nvSpPr>
        <xdr:cNvPr id="251" name="楕円 250"/>
        <xdr:cNvSpPr/>
      </xdr:nvSpPr>
      <xdr:spPr>
        <a:xfrm>
          <a:off x="7842250" y="102209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20955</xdr:rowOff>
    </xdr:from>
    <xdr:to>
      <xdr:col>50</xdr:col>
      <xdr:colOff>114300</xdr:colOff>
      <xdr:row>62</xdr:row>
      <xdr:rowOff>22860</xdr:rowOff>
    </xdr:to>
    <xdr:cxnSp macro="">
      <xdr:nvCxnSpPr>
        <xdr:cNvPr id="252" name="直線コネクタ 251"/>
        <xdr:cNvCxnSpPr/>
      </xdr:nvCxnSpPr>
      <xdr:spPr>
        <a:xfrm flipV="1">
          <a:off x="7886700" y="10263505"/>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141605</xdr:rowOff>
    </xdr:from>
    <xdr:to>
      <xdr:col>41</xdr:col>
      <xdr:colOff>101600</xdr:colOff>
      <xdr:row>62</xdr:row>
      <xdr:rowOff>71755</xdr:rowOff>
    </xdr:to>
    <xdr:sp macro="" textlink="">
      <xdr:nvSpPr>
        <xdr:cNvPr id="253" name="楕円 252"/>
        <xdr:cNvSpPr/>
      </xdr:nvSpPr>
      <xdr:spPr>
        <a:xfrm>
          <a:off x="7029450" y="102190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20955</xdr:rowOff>
    </xdr:from>
    <xdr:to>
      <xdr:col>45</xdr:col>
      <xdr:colOff>177800</xdr:colOff>
      <xdr:row>62</xdr:row>
      <xdr:rowOff>22860</xdr:rowOff>
    </xdr:to>
    <xdr:cxnSp macro="">
      <xdr:nvCxnSpPr>
        <xdr:cNvPr id="254" name="直線コネクタ 253"/>
        <xdr:cNvCxnSpPr/>
      </xdr:nvCxnSpPr>
      <xdr:spPr>
        <a:xfrm>
          <a:off x="7080250" y="10263505"/>
          <a:ext cx="8064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141605</xdr:rowOff>
    </xdr:from>
    <xdr:to>
      <xdr:col>36</xdr:col>
      <xdr:colOff>165100</xdr:colOff>
      <xdr:row>62</xdr:row>
      <xdr:rowOff>71755</xdr:rowOff>
    </xdr:to>
    <xdr:sp macro="" textlink="">
      <xdr:nvSpPr>
        <xdr:cNvPr id="255" name="楕円 254"/>
        <xdr:cNvSpPr/>
      </xdr:nvSpPr>
      <xdr:spPr>
        <a:xfrm>
          <a:off x="6235700" y="102190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20955</xdr:rowOff>
    </xdr:from>
    <xdr:to>
      <xdr:col>41</xdr:col>
      <xdr:colOff>50800</xdr:colOff>
      <xdr:row>62</xdr:row>
      <xdr:rowOff>20955</xdr:rowOff>
    </xdr:to>
    <xdr:cxnSp macro="">
      <xdr:nvCxnSpPr>
        <xdr:cNvPr id="256" name="直線コネクタ 255"/>
        <xdr:cNvCxnSpPr/>
      </xdr:nvCxnSpPr>
      <xdr:spPr>
        <a:xfrm>
          <a:off x="6286500" y="10263505"/>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xdr:cNvSpPr txBox="1"/>
      </xdr:nvSpPr>
      <xdr:spPr>
        <a:xfrm>
          <a:off x="8458277" y="10377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xdr:cNvSpPr txBox="1"/>
      </xdr:nvSpPr>
      <xdr:spPr>
        <a:xfrm>
          <a:off x="7677227" y="10377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xdr:cNvSpPr txBox="1"/>
      </xdr:nvSpPr>
      <xdr:spPr>
        <a:xfrm>
          <a:off x="6864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xdr:cNvSpPr txBox="1"/>
      </xdr:nvSpPr>
      <xdr:spPr>
        <a:xfrm>
          <a:off x="6070677" y="10393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88282</xdr:rowOff>
    </xdr:from>
    <xdr:ext cx="469744" cy="259045"/>
    <xdr:sp macro="" textlink="">
      <xdr:nvSpPr>
        <xdr:cNvPr id="261" name="n_1mainValue【体育館・プール】&#10;一人当たり面積"/>
        <xdr:cNvSpPr txBox="1"/>
      </xdr:nvSpPr>
      <xdr:spPr>
        <a:xfrm>
          <a:off x="8458277" y="10000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90187</xdr:rowOff>
    </xdr:from>
    <xdr:ext cx="469744" cy="259045"/>
    <xdr:sp macro="" textlink="">
      <xdr:nvSpPr>
        <xdr:cNvPr id="262" name="n_2mainValue【体育館・プール】&#10;一人当たり面積"/>
        <xdr:cNvSpPr txBox="1"/>
      </xdr:nvSpPr>
      <xdr:spPr>
        <a:xfrm>
          <a:off x="7677227" y="100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88282</xdr:rowOff>
    </xdr:from>
    <xdr:ext cx="469744" cy="259045"/>
    <xdr:sp macro="" textlink="">
      <xdr:nvSpPr>
        <xdr:cNvPr id="263" name="n_3mainValue【体育館・プール】&#10;一人当たり面積"/>
        <xdr:cNvSpPr txBox="1"/>
      </xdr:nvSpPr>
      <xdr:spPr>
        <a:xfrm>
          <a:off x="6864427" y="10000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88282</xdr:rowOff>
    </xdr:from>
    <xdr:ext cx="469744" cy="259045"/>
    <xdr:sp macro="" textlink="">
      <xdr:nvSpPr>
        <xdr:cNvPr id="264" name="n_4mainValue【体育館・プール】&#10;一人当たり面積"/>
        <xdr:cNvSpPr txBox="1"/>
      </xdr:nvSpPr>
      <xdr:spPr>
        <a:xfrm>
          <a:off x="6070677" y="10000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xdr:cNvCxnSpPr/>
      </xdr:nvCxnSpPr>
      <xdr:spPr>
        <a:xfrm flipV="1">
          <a:off x="4177665" y="12920345"/>
          <a:ext cx="0" cy="1398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xdr:cNvSpPr txBox="1"/>
      </xdr:nvSpPr>
      <xdr:spPr>
        <a:xfrm>
          <a:off x="4216400" y="12708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xdr:cNvCxnSpPr/>
      </xdr:nvCxnSpPr>
      <xdr:spPr>
        <a:xfrm>
          <a:off x="4108450" y="129203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4" name="【福祉施設】&#10;有形固定資産減価償却率平均値テキスト"/>
        <xdr:cNvSpPr txBox="1"/>
      </xdr:nvSpPr>
      <xdr:spPr>
        <a:xfrm>
          <a:off x="4216400" y="13469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xdr:cNvSpPr/>
      </xdr:nvSpPr>
      <xdr:spPr>
        <a:xfrm>
          <a:off x="4127500" y="136118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xdr:cNvSpPr/>
      </xdr:nvSpPr>
      <xdr:spPr>
        <a:xfrm>
          <a:off x="3384550" y="135718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xdr:cNvSpPr/>
      </xdr:nvSpPr>
      <xdr:spPr>
        <a:xfrm>
          <a:off x="2571750" y="135458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xdr:cNvSpPr/>
      </xdr:nvSpPr>
      <xdr:spPr>
        <a:xfrm>
          <a:off x="1778000" y="135248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xdr:cNvSpPr/>
      </xdr:nvSpPr>
      <xdr:spPr>
        <a:xfrm>
          <a:off x="984250" y="135039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93980</xdr:rowOff>
    </xdr:from>
    <xdr:to>
      <xdr:col>24</xdr:col>
      <xdr:colOff>114300</xdr:colOff>
      <xdr:row>86</xdr:row>
      <xdr:rowOff>24130</xdr:rowOff>
    </xdr:to>
    <xdr:sp macro="" textlink="">
      <xdr:nvSpPr>
        <xdr:cNvPr id="305" name="楕円 304"/>
        <xdr:cNvSpPr/>
      </xdr:nvSpPr>
      <xdr:spPr>
        <a:xfrm>
          <a:off x="4127500" y="141338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72407</xdr:rowOff>
    </xdr:from>
    <xdr:ext cx="405111" cy="259045"/>
    <xdr:sp macro="" textlink="">
      <xdr:nvSpPr>
        <xdr:cNvPr id="306" name="【福祉施設】&#10;有形固定資産減価償却率該当値テキスト"/>
        <xdr:cNvSpPr txBox="1"/>
      </xdr:nvSpPr>
      <xdr:spPr>
        <a:xfrm>
          <a:off x="4216400"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69214</xdr:rowOff>
    </xdr:from>
    <xdr:to>
      <xdr:col>20</xdr:col>
      <xdr:colOff>38100</xdr:colOff>
      <xdr:row>85</xdr:row>
      <xdr:rowOff>170814</xdr:rowOff>
    </xdr:to>
    <xdr:sp macro="" textlink="">
      <xdr:nvSpPr>
        <xdr:cNvPr id="307" name="楕円 306"/>
        <xdr:cNvSpPr/>
      </xdr:nvSpPr>
      <xdr:spPr>
        <a:xfrm>
          <a:off x="3384550" y="141090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120014</xdr:rowOff>
    </xdr:from>
    <xdr:to>
      <xdr:col>24</xdr:col>
      <xdr:colOff>63500</xdr:colOff>
      <xdr:row>85</xdr:row>
      <xdr:rowOff>144780</xdr:rowOff>
    </xdr:to>
    <xdr:cxnSp macro="">
      <xdr:nvCxnSpPr>
        <xdr:cNvPr id="308" name="直線コネクタ 307"/>
        <xdr:cNvCxnSpPr/>
      </xdr:nvCxnSpPr>
      <xdr:spPr>
        <a:xfrm>
          <a:off x="3429000" y="14159864"/>
          <a:ext cx="7493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40639</xdr:rowOff>
    </xdr:from>
    <xdr:to>
      <xdr:col>15</xdr:col>
      <xdr:colOff>101600</xdr:colOff>
      <xdr:row>85</xdr:row>
      <xdr:rowOff>142239</xdr:rowOff>
    </xdr:to>
    <xdr:sp macro="" textlink="">
      <xdr:nvSpPr>
        <xdr:cNvPr id="309" name="楕円 308"/>
        <xdr:cNvSpPr/>
      </xdr:nvSpPr>
      <xdr:spPr>
        <a:xfrm>
          <a:off x="2571750" y="140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91439</xdr:rowOff>
    </xdr:from>
    <xdr:to>
      <xdr:col>19</xdr:col>
      <xdr:colOff>177800</xdr:colOff>
      <xdr:row>85</xdr:row>
      <xdr:rowOff>120014</xdr:rowOff>
    </xdr:to>
    <xdr:cxnSp macro="">
      <xdr:nvCxnSpPr>
        <xdr:cNvPr id="310" name="直線コネクタ 309"/>
        <xdr:cNvCxnSpPr/>
      </xdr:nvCxnSpPr>
      <xdr:spPr>
        <a:xfrm>
          <a:off x="2622550" y="14131289"/>
          <a:ext cx="8064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12064</xdr:rowOff>
    </xdr:from>
    <xdr:to>
      <xdr:col>10</xdr:col>
      <xdr:colOff>165100</xdr:colOff>
      <xdr:row>85</xdr:row>
      <xdr:rowOff>113664</xdr:rowOff>
    </xdr:to>
    <xdr:sp macro="" textlink="">
      <xdr:nvSpPr>
        <xdr:cNvPr id="311" name="楕円 310"/>
        <xdr:cNvSpPr/>
      </xdr:nvSpPr>
      <xdr:spPr>
        <a:xfrm>
          <a:off x="1778000" y="1405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62864</xdr:rowOff>
    </xdr:from>
    <xdr:to>
      <xdr:col>15</xdr:col>
      <xdr:colOff>50800</xdr:colOff>
      <xdr:row>85</xdr:row>
      <xdr:rowOff>91439</xdr:rowOff>
    </xdr:to>
    <xdr:cxnSp macro="">
      <xdr:nvCxnSpPr>
        <xdr:cNvPr id="312" name="直線コネクタ 311"/>
        <xdr:cNvCxnSpPr/>
      </xdr:nvCxnSpPr>
      <xdr:spPr>
        <a:xfrm>
          <a:off x="1828800" y="14102714"/>
          <a:ext cx="7937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147320</xdr:rowOff>
    </xdr:from>
    <xdr:to>
      <xdr:col>6</xdr:col>
      <xdr:colOff>38100</xdr:colOff>
      <xdr:row>85</xdr:row>
      <xdr:rowOff>77470</xdr:rowOff>
    </xdr:to>
    <xdr:sp macro="" textlink="">
      <xdr:nvSpPr>
        <xdr:cNvPr id="313" name="楕円 312"/>
        <xdr:cNvSpPr/>
      </xdr:nvSpPr>
      <xdr:spPr>
        <a:xfrm>
          <a:off x="984250" y="140220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26670</xdr:rowOff>
    </xdr:from>
    <xdr:to>
      <xdr:col>10</xdr:col>
      <xdr:colOff>114300</xdr:colOff>
      <xdr:row>85</xdr:row>
      <xdr:rowOff>62864</xdr:rowOff>
    </xdr:to>
    <xdr:cxnSp macro="">
      <xdr:nvCxnSpPr>
        <xdr:cNvPr id="314" name="直線コネクタ 313"/>
        <xdr:cNvCxnSpPr/>
      </xdr:nvCxnSpPr>
      <xdr:spPr>
        <a:xfrm>
          <a:off x="1028700" y="14066520"/>
          <a:ext cx="8001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xdr:cNvSpPr txBox="1"/>
      </xdr:nvSpPr>
      <xdr:spPr>
        <a:xfrm>
          <a:off x="3239144" y="1335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xdr:cNvSpPr txBox="1"/>
      </xdr:nvSpPr>
      <xdr:spPr>
        <a:xfrm>
          <a:off x="2439044" y="1332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xdr:cNvSpPr txBox="1"/>
      </xdr:nvSpPr>
      <xdr:spPr>
        <a:xfrm>
          <a:off x="1645294" y="13306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xdr:cNvSpPr txBox="1"/>
      </xdr:nvSpPr>
      <xdr:spPr>
        <a:xfrm>
          <a:off x="851544" y="13285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161941</xdr:rowOff>
    </xdr:from>
    <xdr:ext cx="405111" cy="259045"/>
    <xdr:sp macro="" textlink="">
      <xdr:nvSpPr>
        <xdr:cNvPr id="319" name="n_1mainValue【福祉施設】&#10;有形固定資産減価償却率"/>
        <xdr:cNvSpPr txBox="1"/>
      </xdr:nvSpPr>
      <xdr:spPr>
        <a:xfrm>
          <a:off x="3239144" y="1420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133366</xdr:rowOff>
    </xdr:from>
    <xdr:ext cx="405111" cy="259045"/>
    <xdr:sp macro="" textlink="">
      <xdr:nvSpPr>
        <xdr:cNvPr id="320" name="n_2mainValue【福祉施設】&#10;有形固定資産減価償却率"/>
        <xdr:cNvSpPr txBox="1"/>
      </xdr:nvSpPr>
      <xdr:spPr>
        <a:xfrm>
          <a:off x="24390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104791</xdr:rowOff>
    </xdr:from>
    <xdr:ext cx="405111" cy="259045"/>
    <xdr:sp macro="" textlink="">
      <xdr:nvSpPr>
        <xdr:cNvPr id="321" name="n_3mainValue【福祉施設】&#10;有形固定資産減価償却率"/>
        <xdr:cNvSpPr txBox="1"/>
      </xdr:nvSpPr>
      <xdr:spPr>
        <a:xfrm>
          <a:off x="1645294"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68597</xdr:rowOff>
    </xdr:from>
    <xdr:ext cx="405111" cy="259045"/>
    <xdr:sp macro="" textlink="">
      <xdr:nvSpPr>
        <xdr:cNvPr id="322" name="n_4mainValue【福祉施設】&#10;有形固定資産減価償却率"/>
        <xdr:cNvSpPr txBox="1"/>
      </xdr:nvSpPr>
      <xdr:spPr>
        <a:xfrm>
          <a:off x="851544" y="1410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xdr:cNvSpPr txBox="1"/>
      </xdr:nvSpPr>
      <xdr:spPr>
        <a:xfrm>
          <a:off x="55272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xdr:cNvSpPr txBox="1"/>
      </xdr:nvSpPr>
      <xdr:spPr>
        <a:xfrm>
          <a:off x="552722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xdr:cNvSpPr txBox="1"/>
      </xdr:nvSpPr>
      <xdr:spPr>
        <a:xfrm>
          <a:off x="552722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xdr:cNvCxnSpPr/>
      </xdr:nvCxnSpPr>
      <xdr:spPr>
        <a:xfrm flipV="1">
          <a:off x="9429115" y="12917678"/>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xdr:cNvSpPr txBox="1"/>
      </xdr:nvSpPr>
      <xdr:spPr>
        <a:xfrm>
          <a:off x="9467850" y="14242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xdr:cNvCxnSpPr/>
      </xdr:nvCxnSpPr>
      <xdr:spPr>
        <a:xfrm>
          <a:off x="9359900" y="142384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xdr:cNvSpPr txBox="1"/>
      </xdr:nvSpPr>
      <xdr:spPr>
        <a:xfrm>
          <a:off x="9467850" y="12705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xdr:cNvCxnSpPr/>
      </xdr:nvCxnSpPr>
      <xdr:spPr>
        <a:xfrm>
          <a:off x="9359900" y="129176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49" name="【福祉施設】&#10;一人当たり面積平均値テキスト"/>
        <xdr:cNvSpPr txBox="1"/>
      </xdr:nvSpPr>
      <xdr:spPr>
        <a:xfrm>
          <a:off x="9467850" y="13680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xdr:cNvSpPr/>
      </xdr:nvSpPr>
      <xdr:spPr>
        <a:xfrm>
          <a:off x="9398000" y="138226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xdr:cNvSpPr/>
      </xdr:nvSpPr>
      <xdr:spPr>
        <a:xfrm>
          <a:off x="8636000" y="138089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xdr:cNvSpPr/>
      </xdr:nvSpPr>
      <xdr:spPr>
        <a:xfrm>
          <a:off x="7842250" y="138363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xdr:cNvSpPr/>
      </xdr:nvSpPr>
      <xdr:spPr>
        <a:xfrm>
          <a:off x="7029450" y="138226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xdr:cNvSpPr/>
      </xdr:nvSpPr>
      <xdr:spPr>
        <a:xfrm>
          <a:off x="6235700" y="138135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60" name="楕円 359"/>
        <xdr:cNvSpPr/>
      </xdr:nvSpPr>
      <xdr:spPr>
        <a:xfrm>
          <a:off x="9398000" y="138803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155464</xdr:rowOff>
    </xdr:from>
    <xdr:ext cx="469744" cy="259045"/>
    <xdr:sp macro="" textlink="">
      <xdr:nvSpPr>
        <xdr:cNvPr id="361" name="【福祉施設】&#10;一人当たり面積該当値テキスト"/>
        <xdr:cNvSpPr txBox="1"/>
      </xdr:nvSpPr>
      <xdr:spPr>
        <a:xfrm>
          <a:off x="9467850" y="1386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5587</xdr:rowOff>
    </xdr:from>
    <xdr:to>
      <xdr:col>50</xdr:col>
      <xdr:colOff>165100</xdr:colOff>
      <xdr:row>84</xdr:row>
      <xdr:rowOff>107187</xdr:rowOff>
    </xdr:to>
    <xdr:sp macro="" textlink="">
      <xdr:nvSpPr>
        <xdr:cNvPr id="362" name="楕円 361"/>
        <xdr:cNvSpPr/>
      </xdr:nvSpPr>
      <xdr:spPr>
        <a:xfrm>
          <a:off x="8636000" y="1388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56387</xdr:rowOff>
    </xdr:from>
    <xdr:to>
      <xdr:col>55</xdr:col>
      <xdr:colOff>0</xdr:colOff>
      <xdr:row>84</xdr:row>
      <xdr:rowOff>56387</xdr:rowOff>
    </xdr:to>
    <xdr:cxnSp macro="">
      <xdr:nvCxnSpPr>
        <xdr:cNvPr id="363" name="直線コネクタ 362"/>
        <xdr:cNvCxnSpPr/>
      </xdr:nvCxnSpPr>
      <xdr:spPr>
        <a:xfrm>
          <a:off x="8686800" y="1393113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5587</xdr:rowOff>
    </xdr:from>
    <xdr:to>
      <xdr:col>46</xdr:col>
      <xdr:colOff>38100</xdr:colOff>
      <xdr:row>84</xdr:row>
      <xdr:rowOff>107187</xdr:rowOff>
    </xdr:to>
    <xdr:sp macro="" textlink="">
      <xdr:nvSpPr>
        <xdr:cNvPr id="364" name="楕円 363"/>
        <xdr:cNvSpPr/>
      </xdr:nvSpPr>
      <xdr:spPr>
        <a:xfrm>
          <a:off x="7842250" y="138803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56387</xdr:rowOff>
    </xdr:from>
    <xdr:to>
      <xdr:col>50</xdr:col>
      <xdr:colOff>114300</xdr:colOff>
      <xdr:row>84</xdr:row>
      <xdr:rowOff>56387</xdr:rowOff>
    </xdr:to>
    <xdr:cxnSp macro="">
      <xdr:nvCxnSpPr>
        <xdr:cNvPr id="365" name="直線コネクタ 364"/>
        <xdr:cNvCxnSpPr/>
      </xdr:nvCxnSpPr>
      <xdr:spPr>
        <a:xfrm>
          <a:off x="7886700" y="1393113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5587</xdr:rowOff>
    </xdr:from>
    <xdr:to>
      <xdr:col>41</xdr:col>
      <xdr:colOff>101600</xdr:colOff>
      <xdr:row>84</xdr:row>
      <xdr:rowOff>107187</xdr:rowOff>
    </xdr:to>
    <xdr:sp macro="" textlink="">
      <xdr:nvSpPr>
        <xdr:cNvPr id="366" name="楕円 365"/>
        <xdr:cNvSpPr/>
      </xdr:nvSpPr>
      <xdr:spPr>
        <a:xfrm>
          <a:off x="7029450" y="1388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56387</xdr:rowOff>
    </xdr:from>
    <xdr:to>
      <xdr:col>45</xdr:col>
      <xdr:colOff>177800</xdr:colOff>
      <xdr:row>84</xdr:row>
      <xdr:rowOff>56387</xdr:rowOff>
    </xdr:to>
    <xdr:cxnSp macro="">
      <xdr:nvCxnSpPr>
        <xdr:cNvPr id="367" name="直線コネクタ 366"/>
        <xdr:cNvCxnSpPr/>
      </xdr:nvCxnSpPr>
      <xdr:spPr>
        <a:xfrm>
          <a:off x="7080250" y="13931137"/>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5587</xdr:rowOff>
    </xdr:from>
    <xdr:to>
      <xdr:col>36</xdr:col>
      <xdr:colOff>165100</xdr:colOff>
      <xdr:row>84</xdr:row>
      <xdr:rowOff>107187</xdr:rowOff>
    </xdr:to>
    <xdr:sp macro="" textlink="">
      <xdr:nvSpPr>
        <xdr:cNvPr id="368" name="楕円 367"/>
        <xdr:cNvSpPr/>
      </xdr:nvSpPr>
      <xdr:spPr>
        <a:xfrm>
          <a:off x="6235700" y="1388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56387</xdr:rowOff>
    </xdr:from>
    <xdr:to>
      <xdr:col>41</xdr:col>
      <xdr:colOff>50800</xdr:colOff>
      <xdr:row>84</xdr:row>
      <xdr:rowOff>56387</xdr:rowOff>
    </xdr:to>
    <xdr:cxnSp macro="">
      <xdr:nvCxnSpPr>
        <xdr:cNvPr id="369" name="直線コネクタ 368"/>
        <xdr:cNvCxnSpPr/>
      </xdr:nvCxnSpPr>
      <xdr:spPr>
        <a:xfrm>
          <a:off x="6286500" y="13931137"/>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0" name="n_1aveValue【福祉施設】&#10;一人当たり面積"/>
        <xdr:cNvSpPr txBox="1"/>
      </xdr:nvSpPr>
      <xdr:spPr>
        <a:xfrm>
          <a:off x="8458277" y="13590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71" name="n_2aveValue【福祉施設】&#10;一人当たり面積"/>
        <xdr:cNvSpPr txBox="1"/>
      </xdr:nvSpPr>
      <xdr:spPr>
        <a:xfrm>
          <a:off x="7677227" y="1361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2" name="n_3aveValue【福祉施設】&#10;一人当たり面積"/>
        <xdr:cNvSpPr txBox="1"/>
      </xdr:nvSpPr>
      <xdr:spPr>
        <a:xfrm>
          <a:off x="6864427" y="1360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3" name="n_4aveValue【福祉施設】&#10;一人当たり面積"/>
        <xdr:cNvSpPr txBox="1"/>
      </xdr:nvSpPr>
      <xdr:spPr>
        <a:xfrm>
          <a:off x="6070677" y="1359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98314</xdr:rowOff>
    </xdr:from>
    <xdr:ext cx="469744" cy="259045"/>
    <xdr:sp macro="" textlink="">
      <xdr:nvSpPr>
        <xdr:cNvPr id="374" name="n_1mainValue【福祉施設】&#10;一人当たり面積"/>
        <xdr:cNvSpPr txBox="1"/>
      </xdr:nvSpPr>
      <xdr:spPr>
        <a:xfrm>
          <a:off x="8458277" y="1397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98314</xdr:rowOff>
    </xdr:from>
    <xdr:ext cx="469744" cy="259045"/>
    <xdr:sp macro="" textlink="">
      <xdr:nvSpPr>
        <xdr:cNvPr id="375" name="n_2mainValue【福祉施設】&#10;一人当たり面積"/>
        <xdr:cNvSpPr txBox="1"/>
      </xdr:nvSpPr>
      <xdr:spPr>
        <a:xfrm>
          <a:off x="7677227" y="1397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98314</xdr:rowOff>
    </xdr:from>
    <xdr:ext cx="469744" cy="259045"/>
    <xdr:sp macro="" textlink="">
      <xdr:nvSpPr>
        <xdr:cNvPr id="376" name="n_3mainValue【福祉施設】&#10;一人当たり面積"/>
        <xdr:cNvSpPr txBox="1"/>
      </xdr:nvSpPr>
      <xdr:spPr>
        <a:xfrm>
          <a:off x="6864427" y="1397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98314</xdr:rowOff>
    </xdr:from>
    <xdr:ext cx="469744" cy="259045"/>
    <xdr:sp macro="" textlink="">
      <xdr:nvSpPr>
        <xdr:cNvPr id="377" name="n_4mainValue【福祉施設】&#10;一人当たり面積"/>
        <xdr:cNvSpPr txBox="1"/>
      </xdr:nvSpPr>
      <xdr:spPr>
        <a:xfrm>
          <a:off x="6070677" y="1397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xdr:cNvCxnSpPr/>
      </xdr:nvCxnSpPr>
      <xdr:spPr>
        <a:xfrm>
          <a:off x="6858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xdr:cNvSpPr txBox="1"/>
      </xdr:nvSpPr>
      <xdr:spPr>
        <a:xfrm>
          <a:off x="2757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xdr:cNvCxnSpPr/>
      </xdr:nvCxnSpPr>
      <xdr:spPr>
        <a:xfrm>
          <a:off x="6858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xdr:cNvSpPr txBox="1"/>
      </xdr:nvSpPr>
      <xdr:spPr>
        <a:xfrm>
          <a:off x="3398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xdr:cNvCxnSpPr/>
      </xdr:nvCxnSpPr>
      <xdr:spPr>
        <a:xfrm>
          <a:off x="6858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xdr:cNvSpPr txBox="1"/>
      </xdr:nvSpPr>
      <xdr:spPr>
        <a:xfrm>
          <a:off x="3398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xdr:cNvCxnSpPr/>
      </xdr:nvCxnSpPr>
      <xdr:spPr>
        <a:xfrm>
          <a:off x="6858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xdr:cNvSpPr txBox="1"/>
      </xdr:nvSpPr>
      <xdr:spPr>
        <a:xfrm>
          <a:off x="3398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xdr:cNvCxnSpPr/>
      </xdr:nvCxnSpPr>
      <xdr:spPr>
        <a:xfrm>
          <a:off x="6858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xdr:cNvSpPr txBox="1"/>
      </xdr:nvSpPr>
      <xdr:spPr>
        <a:xfrm>
          <a:off x="3398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xdr:cNvCxnSpPr/>
      </xdr:nvCxnSpPr>
      <xdr:spPr>
        <a:xfrm>
          <a:off x="6858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xdr:cNvSpPr txBox="1"/>
      </xdr:nvSpPr>
      <xdr:spPr>
        <a:xfrm>
          <a:off x="38496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xdr:cNvCxnSpPr/>
      </xdr:nvCxnSpPr>
      <xdr:spPr>
        <a:xfrm flipV="1">
          <a:off x="4177665" y="167444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xdr:cNvSpPr txBox="1"/>
      </xdr:nvSpPr>
      <xdr:spPr>
        <a:xfrm>
          <a:off x="421640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xdr:cNvCxnSpPr/>
      </xdr:nvCxnSpPr>
      <xdr:spPr>
        <a:xfrm>
          <a:off x="41084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6" name="【市民会館】&#10;有形固定資産減価償却率最大値テキスト"/>
        <xdr:cNvSpPr txBox="1"/>
      </xdr:nvSpPr>
      <xdr:spPr>
        <a:xfrm>
          <a:off x="4216400" y="16519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xdr:cNvCxnSpPr/>
      </xdr:nvCxnSpPr>
      <xdr:spPr>
        <a:xfrm>
          <a:off x="4108450" y="167444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408" name="【市民会館】&#10;有形固定資産減価償却率平均値テキスト"/>
        <xdr:cNvSpPr txBox="1"/>
      </xdr:nvSpPr>
      <xdr:spPr>
        <a:xfrm>
          <a:off x="4216400" y="174329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09" name="フローチャート: 判断 408"/>
        <xdr:cNvSpPr/>
      </xdr:nvSpPr>
      <xdr:spPr>
        <a:xfrm>
          <a:off x="4127500" y="1745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0" name="フローチャート: 判断 409"/>
        <xdr:cNvSpPr/>
      </xdr:nvSpPr>
      <xdr:spPr>
        <a:xfrm>
          <a:off x="3384550" y="1743165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xdr:cNvSpPr/>
      </xdr:nvSpPr>
      <xdr:spPr>
        <a:xfrm>
          <a:off x="2571750" y="1739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2" name="フローチャート: 判断 411"/>
        <xdr:cNvSpPr/>
      </xdr:nvSpPr>
      <xdr:spPr>
        <a:xfrm>
          <a:off x="1778000" y="17367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3" name="フローチャート: 判断 412"/>
        <xdr:cNvSpPr/>
      </xdr:nvSpPr>
      <xdr:spPr>
        <a:xfrm>
          <a:off x="984250" y="173679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2539</xdr:rowOff>
    </xdr:from>
    <xdr:to>
      <xdr:col>24</xdr:col>
      <xdr:colOff>114300</xdr:colOff>
      <xdr:row>101</xdr:row>
      <xdr:rowOff>104139</xdr:rowOff>
    </xdr:to>
    <xdr:sp macro="" textlink="">
      <xdr:nvSpPr>
        <xdr:cNvPr id="419" name="楕円 418"/>
        <xdr:cNvSpPr/>
      </xdr:nvSpPr>
      <xdr:spPr>
        <a:xfrm>
          <a:off x="4127500" y="1674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88916</xdr:rowOff>
    </xdr:from>
    <xdr:ext cx="405111" cy="259045"/>
    <xdr:sp macro="" textlink="">
      <xdr:nvSpPr>
        <xdr:cNvPr id="420" name="【市民会館】&#10;有形固定資産減価償却率該当値テキスト"/>
        <xdr:cNvSpPr txBox="1"/>
      </xdr:nvSpPr>
      <xdr:spPr>
        <a:xfrm>
          <a:off x="4216400" y="16662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98879</xdr:rowOff>
    </xdr:from>
    <xdr:to>
      <xdr:col>20</xdr:col>
      <xdr:colOff>38100</xdr:colOff>
      <xdr:row>101</xdr:row>
      <xdr:rowOff>29029</xdr:rowOff>
    </xdr:to>
    <xdr:sp macro="" textlink="">
      <xdr:nvSpPr>
        <xdr:cNvPr id="421" name="楕円 420"/>
        <xdr:cNvSpPr/>
      </xdr:nvSpPr>
      <xdr:spPr>
        <a:xfrm>
          <a:off x="3384550" y="1667237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149679</xdr:rowOff>
    </xdr:from>
    <xdr:to>
      <xdr:col>24</xdr:col>
      <xdr:colOff>63500</xdr:colOff>
      <xdr:row>101</xdr:row>
      <xdr:rowOff>53339</xdr:rowOff>
    </xdr:to>
    <xdr:cxnSp macro="">
      <xdr:nvCxnSpPr>
        <xdr:cNvPr id="422" name="直線コネクタ 421"/>
        <xdr:cNvCxnSpPr/>
      </xdr:nvCxnSpPr>
      <xdr:spPr>
        <a:xfrm>
          <a:off x="3429000" y="16723179"/>
          <a:ext cx="7493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74386</xdr:rowOff>
    </xdr:from>
    <xdr:to>
      <xdr:col>15</xdr:col>
      <xdr:colOff>101600</xdr:colOff>
      <xdr:row>101</xdr:row>
      <xdr:rowOff>4536</xdr:rowOff>
    </xdr:to>
    <xdr:sp macro="" textlink="">
      <xdr:nvSpPr>
        <xdr:cNvPr id="423" name="楕円 422"/>
        <xdr:cNvSpPr/>
      </xdr:nvSpPr>
      <xdr:spPr>
        <a:xfrm>
          <a:off x="2571750" y="16647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125186</xdr:rowOff>
    </xdr:from>
    <xdr:to>
      <xdr:col>19</xdr:col>
      <xdr:colOff>177800</xdr:colOff>
      <xdr:row>100</xdr:row>
      <xdr:rowOff>149679</xdr:rowOff>
    </xdr:to>
    <xdr:cxnSp macro="">
      <xdr:nvCxnSpPr>
        <xdr:cNvPr id="424" name="直線コネクタ 423"/>
        <xdr:cNvCxnSpPr/>
      </xdr:nvCxnSpPr>
      <xdr:spPr>
        <a:xfrm>
          <a:off x="2622550" y="16698686"/>
          <a:ext cx="80645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25400</xdr:rowOff>
    </xdr:from>
    <xdr:to>
      <xdr:col>10</xdr:col>
      <xdr:colOff>165100</xdr:colOff>
      <xdr:row>100</xdr:row>
      <xdr:rowOff>127000</xdr:rowOff>
    </xdr:to>
    <xdr:sp macro="" textlink="">
      <xdr:nvSpPr>
        <xdr:cNvPr id="425" name="楕円 424"/>
        <xdr:cNvSpPr/>
      </xdr:nvSpPr>
      <xdr:spPr>
        <a:xfrm>
          <a:off x="1778000" y="1659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76200</xdr:rowOff>
    </xdr:from>
    <xdr:to>
      <xdr:col>15</xdr:col>
      <xdr:colOff>50800</xdr:colOff>
      <xdr:row>100</xdr:row>
      <xdr:rowOff>125186</xdr:rowOff>
    </xdr:to>
    <xdr:cxnSp macro="">
      <xdr:nvCxnSpPr>
        <xdr:cNvPr id="426" name="直線コネクタ 425"/>
        <xdr:cNvCxnSpPr/>
      </xdr:nvCxnSpPr>
      <xdr:spPr>
        <a:xfrm>
          <a:off x="1828800" y="16649700"/>
          <a:ext cx="79375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147864</xdr:rowOff>
    </xdr:from>
    <xdr:to>
      <xdr:col>6</xdr:col>
      <xdr:colOff>38100</xdr:colOff>
      <xdr:row>100</xdr:row>
      <xdr:rowOff>78014</xdr:rowOff>
    </xdr:to>
    <xdr:sp macro="" textlink="">
      <xdr:nvSpPr>
        <xdr:cNvPr id="427" name="楕円 426"/>
        <xdr:cNvSpPr/>
      </xdr:nvSpPr>
      <xdr:spPr>
        <a:xfrm>
          <a:off x="984250" y="1654991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27214</xdr:rowOff>
    </xdr:from>
    <xdr:to>
      <xdr:col>10</xdr:col>
      <xdr:colOff>114300</xdr:colOff>
      <xdr:row>100</xdr:row>
      <xdr:rowOff>76200</xdr:rowOff>
    </xdr:to>
    <xdr:cxnSp macro="">
      <xdr:nvCxnSpPr>
        <xdr:cNvPr id="428" name="直線コネクタ 427"/>
        <xdr:cNvCxnSpPr/>
      </xdr:nvCxnSpPr>
      <xdr:spPr>
        <a:xfrm>
          <a:off x="1028700" y="16600714"/>
          <a:ext cx="8001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macro="" textlink="">
      <xdr:nvSpPr>
        <xdr:cNvPr id="429" name="n_1aveValue【市民会館】&#10;有形固定資産減価償却率"/>
        <xdr:cNvSpPr txBox="1"/>
      </xdr:nvSpPr>
      <xdr:spPr>
        <a:xfrm>
          <a:off x="3239144" y="17524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430" name="n_2aveValue【市民会館】&#10;有形固定資産減価償却率"/>
        <xdr:cNvSpPr txBox="1"/>
      </xdr:nvSpPr>
      <xdr:spPr>
        <a:xfrm>
          <a:off x="2439044" y="17491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431" name="n_3aveValue【市民会館】&#10;有形固定資産減価償却率"/>
        <xdr:cNvSpPr txBox="1"/>
      </xdr:nvSpPr>
      <xdr:spPr>
        <a:xfrm>
          <a:off x="1645294" y="17460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432" name="n_4aveValue【市民会館】&#10;有形固定資産減価償却率"/>
        <xdr:cNvSpPr txBox="1"/>
      </xdr:nvSpPr>
      <xdr:spPr>
        <a:xfrm>
          <a:off x="851544" y="17460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45556</xdr:rowOff>
    </xdr:from>
    <xdr:ext cx="405111" cy="259045"/>
    <xdr:sp macro="" textlink="">
      <xdr:nvSpPr>
        <xdr:cNvPr id="433" name="n_1mainValue【市民会館】&#10;有形固定資産減価償却率"/>
        <xdr:cNvSpPr txBox="1"/>
      </xdr:nvSpPr>
      <xdr:spPr>
        <a:xfrm>
          <a:off x="3239144" y="16447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21063</xdr:rowOff>
    </xdr:from>
    <xdr:ext cx="405111" cy="259045"/>
    <xdr:sp macro="" textlink="">
      <xdr:nvSpPr>
        <xdr:cNvPr id="434" name="n_2mainValue【市民会館】&#10;有形固定資産減価償却率"/>
        <xdr:cNvSpPr txBox="1"/>
      </xdr:nvSpPr>
      <xdr:spPr>
        <a:xfrm>
          <a:off x="2439044" y="1642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143527</xdr:rowOff>
    </xdr:from>
    <xdr:ext cx="340478" cy="259045"/>
    <xdr:sp macro="" textlink="">
      <xdr:nvSpPr>
        <xdr:cNvPr id="435" name="n_3mainValue【市民会館】&#10;有形固定資産減価償却率"/>
        <xdr:cNvSpPr txBox="1"/>
      </xdr:nvSpPr>
      <xdr:spPr>
        <a:xfrm>
          <a:off x="1677611" y="16374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94541</xdr:rowOff>
    </xdr:from>
    <xdr:ext cx="340478" cy="259045"/>
    <xdr:sp macro="" textlink="">
      <xdr:nvSpPr>
        <xdr:cNvPr id="436" name="n_4mainValue【市民会館】&#10;有形固定資産減価償却率"/>
        <xdr:cNvSpPr txBox="1"/>
      </xdr:nvSpPr>
      <xdr:spPr>
        <a:xfrm>
          <a:off x="864811" y="163251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xdr:cNvCxnSpPr/>
      </xdr:nvCxnSpPr>
      <xdr:spPr>
        <a:xfrm flipV="1">
          <a:off x="9429115" y="168135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1" name="【市民会館】&#10;一人当たり面積最小値テキスト"/>
        <xdr:cNvSpPr txBox="1"/>
      </xdr:nvSpPr>
      <xdr:spPr>
        <a:xfrm>
          <a:off x="9467850" y="180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xdr:cNvCxnSpPr/>
      </xdr:nvCxnSpPr>
      <xdr:spPr>
        <a:xfrm>
          <a:off x="9359900" y="180803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xdr:cNvSpPr txBox="1"/>
      </xdr:nvSpPr>
      <xdr:spPr>
        <a:xfrm>
          <a:off x="9467850" y="16588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xdr:cNvCxnSpPr/>
      </xdr:nvCxnSpPr>
      <xdr:spPr>
        <a:xfrm>
          <a:off x="9359900" y="168135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465" name="【市民会館】&#10;一人当たり面積平均値テキスト"/>
        <xdr:cNvSpPr txBox="1"/>
      </xdr:nvSpPr>
      <xdr:spPr>
        <a:xfrm>
          <a:off x="9467850" y="17604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xdr:cNvSpPr/>
      </xdr:nvSpPr>
      <xdr:spPr>
        <a:xfrm>
          <a:off x="9398000" y="177533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xdr:cNvSpPr/>
      </xdr:nvSpPr>
      <xdr:spPr>
        <a:xfrm>
          <a:off x="86360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xdr:cNvSpPr/>
      </xdr:nvSpPr>
      <xdr:spPr>
        <a:xfrm>
          <a:off x="7842250" y="177628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69" name="フローチャート: 判断 468"/>
        <xdr:cNvSpPr/>
      </xdr:nvSpPr>
      <xdr:spPr>
        <a:xfrm>
          <a:off x="7029450" y="17766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0" name="フローチャート: 判断 469"/>
        <xdr:cNvSpPr/>
      </xdr:nvSpPr>
      <xdr:spPr>
        <a:xfrm>
          <a:off x="6235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170180</xdr:rowOff>
    </xdr:from>
    <xdr:to>
      <xdr:col>55</xdr:col>
      <xdr:colOff>50800</xdr:colOff>
      <xdr:row>107</xdr:row>
      <xdr:rowOff>100330</xdr:rowOff>
    </xdr:to>
    <xdr:sp macro="" textlink="">
      <xdr:nvSpPr>
        <xdr:cNvPr id="476" name="楕円 475"/>
        <xdr:cNvSpPr/>
      </xdr:nvSpPr>
      <xdr:spPr>
        <a:xfrm>
          <a:off x="9398000" y="177723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148607</xdr:rowOff>
    </xdr:from>
    <xdr:ext cx="469744" cy="259045"/>
    <xdr:sp macro="" textlink="">
      <xdr:nvSpPr>
        <xdr:cNvPr id="477" name="【市民会館】&#10;一人当たり面積該当値テキスト"/>
        <xdr:cNvSpPr txBox="1"/>
      </xdr:nvSpPr>
      <xdr:spPr>
        <a:xfrm>
          <a:off x="9467850" y="17750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170180</xdr:rowOff>
    </xdr:from>
    <xdr:to>
      <xdr:col>50</xdr:col>
      <xdr:colOff>165100</xdr:colOff>
      <xdr:row>107</xdr:row>
      <xdr:rowOff>100330</xdr:rowOff>
    </xdr:to>
    <xdr:sp macro="" textlink="">
      <xdr:nvSpPr>
        <xdr:cNvPr id="478" name="楕円 477"/>
        <xdr:cNvSpPr/>
      </xdr:nvSpPr>
      <xdr:spPr>
        <a:xfrm>
          <a:off x="8636000" y="1777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49530</xdr:rowOff>
    </xdr:from>
    <xdr:to>
      <xdr:col>55</xdr:col>
      <xdr:colOff>0</xdr:colOff>
      <xdr:row>107</xdr:row>
      <xdr:rowOff>49530</xdr:rowOff>
    </xdr:to>
    <xdr:cxnSp macro="">
      <xdr:nvCxnSpPr>
        <xdr:cNvPr id="479" name="直線コネクタ 478"/>
        <xdr:cNvCxnSpPr/>
      </xdr:nvCxnSpPr>
      <xdr:spPr>
        <a:xfrm>
          <a:off x="8686800" y="1782318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636</xdr:rowOff>
    </xdr:from>
    <xdr:to>
      <xdr:col>46</xdr:col>
      <xdr:colOff>38100</xdr:colOff>
      <xdr:row>107</xdr:row>
      <xdr:rowOff>102236</xdr:rowOff>
    </xdr:to>
    <xdr:sp macro="" textlink="">
      <xdr:nvSpPr>
        <xdr:cNvPr id="480" name="楕円 479"/>
        <xdr:cNvSpPr/>
      </xdr:nvSpPr>
      <xdr:spPr>
        <a:xfrm>
          <a:off x="7842250" y="177742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49530</xdr:rowOff>
    </xdr:from>
    <xdr:to>
      <xdr:col>50</xdr:col>
      <xdr:colOff>114300</xdr:colOff>
      <xdr:row>107</xdr:row>
      <xdr:rowOff>51436</xdr:rowOff>
    </xdr:to>
    <xdr:cxnSp macro="">
      <xdr:nvCxnSpPr>
        <xdr:cNvPr id="481" name="直線コネクタ 480"/>
        <xdr:cNvCxnSpPr/>
      </xdr:nvCxnSpPr>
      <xdr:spPr>
        <a:xfrm flipV="1">
          <a:off x="7886700" y="17823180"/>
          <a:ext cx="8001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636</xdr:rowOff>
    </xdr:from>
    <xdr:to>
      <xdr:col>41</xdr:col>
      <xdr:colOff>101600</xdr:colOff>
      <xdr:row>107</xdr:row>
      <xdr:rowOff>102236</xdr:rowOff>
    </xdr:to>
    <xdr:sp macro="" textlink="">
      <xdr:nvSpPr>
        <xdr:cNvPr id="482" name="楕円 481"/>
        <xdr:cNvSpPr/>
      </xdr:nvSpPr>
      <xdr:spPr>
        <a:xfrm>
          <a:off x="7029450" y="1777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51436</xdr:rowOff>
    </xdr:from>
    <xdr:to>
      <xdr:col>45</xdr:col>
      <xdr:colOff>177800</xdr:colOff>
      <xdr:row>107</xdr:row>
      <xdr:rowOff>51436</xdr:rowOff>
    </xdr:to>
    <xdr:cxnSp macro="">
      <xdr:nvCxnSpPr>
        <xdr:cNvPr id="483" name="直線コネクタ 482"/>
        <xdr:cNvCxnSpPr/>
      </xdr:nvCxnSpPr>
      <xdr:spPr>
        <a:xfrm>
          <a:off x="7080250" y="17825086"/>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636</xdr:rowOff>
    </xdr:from>
    <xdr:to>
      <xdr:col>36</xdr:col>
      <xdr:colOff>165100</xdr:colOff>
      <xdr:row>107</xdr:row>
      <xdr:rowOff>102236</xdr:rowOff>
    </xdr:to>
    <xdr:sp macro="" textlink="">
      <xdr:nvSpPr>
        <xdr:cNvPr id="484" name="楕円 483"/>
        <xdr:cNvSpPr/>
      </xdr:nvSpPr>
      <xdr:spPr>
        <a:xfrm>
          <a:off x="6235700" y="1777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51436</xdr:rowOff>
    </xdr:from>
    <xdr:to>
      <xdr:col>41</xdr:col>
      <xdr:colOff>50800</xdr:colOff>
      <xdr:row>107</xdr:row>
      <xdr:rowOff>51436</xdr:rowOff>
    </xdr:to>
    <xdr:cxnSp macro="">
      <xdr:nvCxnSpPr>
        <xdr:cNvPr id="485" name="直線コネクタ 484"/>
        <xdr:cNvCxnSpPr/>
      </xdr:nvCxnSpPr>
      <xdr:spPr>
        <a:xfrm>
          <a:off x="6286500" y="17825086"/>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486" name="n_1aveValue【市民会館】&#10;一人当たり面積"/>
        <xdr:cNvSpPr txBox="1"/>
      </xdr:nvSpPr>
      <xdr:spPr>
        <a:xfrm>
          <a:off x="8458277" y="1752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487" name="n_2aveValue【市民会館】&#10;一人当たり面積"/>
        <xdr:cNvSpPr txBox="1"/>
      </xdr:nvSpPr>
      <xdr:spPr>
        <a:xfrm>
          <a:off x="7677227" y="1753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488" name="n_3aveValue【市民会館】&#10;一人当たり面積"/>
        <xdr:cNvSpPr txBox="1"/>
      </xdr:nvSpPr>
      <xdr:spPr>
        <a:xfrm>
          <a:off x="6864427" y="1754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489" name="n_4aveValue【市民会館】&#10;一人当たり面積"/>
        <xdr:cNvSpPr txBox="1"/>
      </xdr:nvSpPr>
      <xdr:spPr>
        <a:xfrm>
          <a:off x="6070677" y="1753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91457</xdr:rowOff>
    </xdr:from>
    <xdr:ext cx="469744" cy="259045"/>
    <xdr:sp macro="" textlink="">
      <xdr:nvSpPr>
        <xdr:cNvPr id="490" name="n_1mainValue【市民会館】&#10;一人当たり面積"/>
        <xdr:cNvSpPr txBox="1"/>
      </xdr:nvSpPr>
      <xdr:spPr>
        <a:xfrm>
          <a:off x="8458277" y="1786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93363</xdr:rowOff>
    </xdr:from>
    <xdr:ext cx="469744" cy="259045"/>
    <xdr:sp macro="" textlink="">
      <xdr:nvSpPr>
        <xdr:cNvPr id="491" name="n_2mainValue【市民会館】&#10;一人当たり面積"/>
        <xdr:cNvSpPr txBox="1"/>
      </xdr:nvSpPr>
      <xdr:spPr>
        <a:xfrm>
          <a:off x="7677227" y="1786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93363</xdr:rowOff>
    </xdr:from>
    <xdr:ext cx="469744" cy="259045"/>
    <xdr:sp macro="" textlink="">
      <xdr:nvSpPr>
        <xdr:cNvPr id="492" name="n_3mainValue【市民会館】&#10;一人当たり面積"/>
        <xdr:cNvSpPr txBox="1"/>
      </xdr:nvSpPr>
      <xdr:spPr>
        <a:xfrm>
          <a:off x="6864427" y="1786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93363</xdr:rowOff>
    </xdr:from>
    <xdr:ext cx="469744" cy="259045"/>
    <xdr:sp macro="" textlink="">
      <xdr:nvSpPr>
        <xdr:cNvPr id="493" name="n_4mainValue【市民会館】&#10;一人当たり面積"/>
        <xdr:cNvSpPr txBox="1"/>
      </xdr:nvSpPr>
      <xdr:spPr>
        <a:xfrm>
          <a:off x="6070677" y="1786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19" name="直線コネクタ 518"/>
        <xdr:cNvCxnSpPr/>
      </xdr:nvCxnSpPr>
      <xdr:spPr>
        <a:xfrm flipV="1">
          <a:off x="14699614" y="553248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xdr:cNvSpPr txBox="1"/>
      </xdr:nvSpPr>
      <xdr:spPr>
        <a:xfrm>
          <a:off x="1473835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xdr:cNvCxnSpPr/>
      </xdr:nvCxnSpPr>
      <xdr:spPr>
        <a:xfrm>
          <a:off x="146113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2" name="【一般廃棄物処理施設】&#10;有形固定資産減価償却率最大値テキスト"/>
        <xdr:cNvSpPr txBox="1"/>
      </xdr:nvSpPr>
      <xdr:spPr>
        <a:xfrm>
          <a:off x="14738350" y="5314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3" name="直線コネクタ 522"/>
        <xdr:cNvCxnSpPr/>
      </xdr:nvCxnSpPr>
      <xdr:spPr>
        <a:xfrm>
          <a:off x="14611350" y="55324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524" name="【一般廃棄物処理施設】&#10;有形固定資産減価償却率平均値テキスト"/>
        <xdr:cNvSpPr txBox="1"/>
      </xdr:nvSpPr>
      <xdr:spPr>
        <a:xfrm>
          <a:off x="14738350" y="6318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5" name="フローチャート: 判断 524"/>
        <xdr:cNvSpPr/>
      </xdr:nvSpPr>
      <xdr:spPr>
        <a:xfrm>
          <a:off x="14649450" y="63398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6" name="フローチャート: 判断 525"/>
        <xdr:cNvSpPr/>
      </xdr:nvSpPr>
      <xdr:spPr>
        <a:xfrm>
          <a:off x="13887450" y="640025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7" name="フローチャート: 判断 526"/>
        <xdr:cNvSpPr/>
      </xdr:nvSpPr>
      <xdr:spPr>
        <a:xfrm>
          <a:off x="1309370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8" name="フローチャート: 判断 527"/>
        <xdr:cNvSpPr/>
      </xdr:nvSpPr>
      <xdr:spPr>
        <a:xfrm>
          <a:off x="12299950" y="64116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29" name="フローチャート: 判断 528"/>
        <xdr:cNvSpPr/>
      </xdr:nvSpPr>
      <xdr:spPr>
        <a:xfrm>
          <a:off x="11487150" y="64133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149497</xdr:rowOff>
    </xdr:from>
    <xdr:to>
      <xdr:col>85</xdr:col>
      <xdr:colOff>177800</xdr:colOff>
      <xdr:row>36</xdr:row>
      <xdr:rowOff>79647</xdr:rowOff>
    </xdr:to>
    <xdr:sp macro="" textlink="">
      <xdr:nvSpPr>
        <xdr:cNvPr id="535" name="楕円 534"/>
        <xdr:cNvSpPr/>
      </xdr:nvSpPr>
      <xdr:spPr>
        <a:xfrm>
          <a:off x="14649450" y="59343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924</xdr:rowOff>
    </xdr:from>
    <xdr:ext cx="405111" cy="259045"/>
    <xdr:sp macro="" textlink="">
      <xdr:nvSpPr>
        <xdr:cNvPr id="536" name="【一般廃棄物処理施設】&#10;有形固定資産減価償却率該当値テキスト"/>
        <xdr:cNvSpPr txBox="1"/>
      </xdr:nvSpPr>
      <xdr:spPr>
        <a:xfrm>
          <a:off x="14738350" y="5785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131536</xdr:rowOff>
    </xdr:from>
    <xdr:to>
      <xdr:col>81</xdr:col>
      <xdr:colOff>101600</xdr:colOff>
      <xdr:row>36</xdr:row>
      <xdr:rowOff>61686</xdr:rowOff>
    </xdr:to>
    <xdr:sp macro="" textlink="">
      <xdr:nvSpPr>
        <xdr:cNvPr id="537" name="楕円 536"/>
        <xdr:cNvSpPr/>
      </xdr:nvSpPr>
      <xdr:spPr>
        <a:xfrm>
          <a:off x="13887450" y="59163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10886</xdr:rowOff>
    </xdr:from>
    <xdr:to>
      <xdr:col>85</xdr:col>
      <xdr:colOff>127000</xdr:colOff>
      <xdr:row>36</xdr:row>
      <xdr:rowOff>28847</xdr:rowOff>
    </xdr:to>
    <xdr:cxnSp macro="">
      <xdr:nvCxnSpPr>
        <xdr:cNvPr id="538" name="直線コネクタ 537"/>
        <xdr:cNvCxnSpPr/>
      </xdr:nvCxnSpPr>
      <xdr:spPr>
        <a:xfrm>
          <a:off x="13938250" y="5960836"/>
          <a:ext cx="762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71120</xdr:rowOff>
    </xdr:from>
    <xdr:to>
      <xdr:col>76</xdr:col>
      <xdr:colOff>165100</xdr:colOff>
      <xdr:row>39</xdr:row>
      <xdr:rowOff>1270</xdr:rowOff>
    </xdr:to>
    <xdr:sp macro="" textlink="">
      <xdr:nvSpPr>
        <xdr:cNvPr id="539" name="楕円 538"/>
        <xdr:cNvSpPr/>
      </xdr:nvSpPr>
      <xdr:spPr>
        <a:xfrm>
          <a:off x="13093700" y="6351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10886</xdr:rowOff>
    </xdr:from>
    <xdr:to>
      <xdr:col>81</xdr:col>
      <xdr:colOff>50800</xdr:colOff>
      <xdr:row>38</xdr:row>
      <xdr:rowOff>121920</xdr:rowOff>
    </xdr:to>
    <xdr:cxnSp macro="">
      <xdr:nvCxnSpPr>
        <xdr:cNvPr id="540" name="直線コネクタ 539"/>
        <xdr:cNvCxnSpPr/>
      </xdr:nvCxnSpPr>
      <xdr:spPr>
        <a:xfrm flipV="1">
          <a:off x="13144500" y="5960836"/>
          <a:ext cx="793750" cy="44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97246</xdr:rowOff>
    </xdr:from>
    <xdr:to>
      <xdr:col>72</xdr:col>
      <xdr:colOff>38100</xdr:colOff>
      <xdr:row>41</xdr:row>
      <xdr:rowOff>27396</xdr:rowOff>
    </xdr:to>
    <xdr:sp macro="" textlink="">
      <xdr:nvSpPr>
        <xdr:cNvPr id="541" name="楕円 540"/>
        <xdr:cNvSpPr/>
      </xdr:nvSpPr>
      <xdr:spPr>
        <a:xfrm>
          <a:off x="12299950" y="670759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121920</xdr:rowOff>
    </xdr:from>
    <xdr:to>
      <xdr:col>76</xdr:col>
      <xdr:colOff>114300</xdr:colOff>
      <xdr:row>40</xdr:row>
      <xdr:rowOff>148046</xdr:rowOff>
    </xdr:to>
    <xdr:cxnSp macro="">
      <xdr:nvCxnSpPr>
        <xdr:cNvPr id="542" name="直線コネクタ 541"/>
        <xdr:cNvCxnSpPr/>
      </xdr:nvCxnSpPr>
      <xdr:spPr>
        <a:xfrm flipV="1">
          <a:off x="12344400" y="6402070"/>
          <a:ext cx="800100" cy="356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74385</xdr:rowOff>
    </xdr:from>
    <xdr:to>
      <xdr:col>67</xdr:col>
      <xdr:colOff>101600</xdr:colOff>
      <xdr:row>41</xdr:row>
      <xdr:rowOff>4535</xdr:rowOff>
    </xdr:to>
    <xdr:sp macro="" textlink="">
      <xdr:nvSpPr>
        <xdr:cNvPr id="543" name="楕円 542"/>
        <xdr:cNvSpPr/>
      </xdr:nvSpPr>
      <xdr:spPr>
        <a:xfrm>
          <a:off x="11487150" y="66847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125185</xdr:rowOff>
    </xdr:from>
    <xdr:to>
      <xdr:col>71</xdr:col>
      <xdr:colOff>177800</xdr:colOff>
      <xdr:row>40</xdr:row>
      <xdr:rowOff>148046</xdr:rowOff>
    </xdr:to>
    <xdr:cxnSp macro="">
      <xdr:nvCxnSpPr>
        <xdr:cNvPr id="544" name="直線コネクタ 543"/>
        <xdr:cNvCxnSpPr/>
      </xdr:nvCxnSpPr>
      <xdr:spPr>
        <a:xfrm>
          <a:off x="11537950" y="6735535"/>
          <a:ext cx="80645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545" name="n_1aveValue【一般廃棄物処理施設】&#10;有形固定資産減価償却率"/>
        <xdr:cNvSpPr txBox="1"/>
      </xdr:nvSpPr>
      <xdr:spPr>
        <a:xfrm>
          <a:off x="13742044" y="6486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546" name="n_2aveValue【一般廃棄物処理施設】&#10;有形固定資産減価償却率"/>
        <xdr:cNvSpPr txBox="1"/>
      </xdr:nvSpPr>
      <xdr:spPr>
        <a:xfrm>
          <a:off x="12960994" y="6471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547" name="n_3aveValue【一般廃棄物処理施設】&#10;有形固定資産減価償却率"/>
        <xdr:cNvSpPr txBox="1"/>
      </xdr:nvSpPr>
      <xdr:spPr>
        <a:xfrm>
          <a:off x="12167244" y="619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548" name="n_4aveValue【一般廃棄物処理施設】&#10;有形固定資産減価償却率"/>
        <xdr:cNvSpPr txBox="1"/>
      </xdr:nvSpPr>
      <xdr:spPr>
        <a:xfrm>
          <a:off x="113544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78213</xdr:rowOff>
    </xdr:from>
    <xdr:ext cx="405111" cy="259045"/>
    <xdr:sp macro="" textlink="">
      <xdr:nvSpPr>
        <xdr:cNvPr id="549" name="n_1mainValue【一般廃棄物処理施設】&#10;有形固定資産減価償却率"/>
        <xdr:cNvSpPr txBox="1"/>
      </xdr:nvSpPr>
      <xdr:spPr>
        <a:xfrm>
          <a:off x="13742044" y="569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17797</xdr:rowOff>
    </xdr:from>
    <xdr:ext cx="405111" cy="259045"/>
    <xdr:sp macro="" textlink="">
      <xdr:nvSpPr>
        <xdr:cNvPr id="550" name="n_2mainValue【一般廃棄物処理施設】&#10;有形固定資産減価償却率"/>
        <xdr:cNvSpPr txBox="1"/>
      </xdr:nvSpPr>
      <xdr:spPr>
        <a:xfrm>
          <a:off x="1296099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18523</xdr:rowOff>
    </xdr:from>
    <xdr:ext cx="405111" cy="259045"/>
    <xdr:sp macro="" textlink="">
      <xdr:nvSpPr>
        <xdr:cNvPr id="551" name="n_3mainValue【一般廃棄物処理施設】&#10;有形固定資産減価償却率"/>
        <xdr:cNvSpPr txBox="1"/>
      </xdr:nvSpPr>
      <xdr:spPr>
        <a:xfrm>
          <a:off x="12167244" y="6793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167112</xdr:rowOff>
    </xdr:from>
    <xdr:ext cx="405111" cy="259045"/>
    <xdr:sp macro="" textlink="">
      <xdr:nvSpPr>
        <xdr:cNvPr id="552" name="n_4mainValue【一般廃棄物処理施設】&#10;有形固定資産減価償却率"/>
        <xdr:cNvSpPr txBox="1"/>
      </xdr:nvSpPr>
      <xdr:spPr>
        <a:xfrm>
          <a:off x="11354444" y="677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xdr:cNvSpPr txBox="1"/>
      </xdr:nvSpPr>
      <xdr:spPr>
        <a:xfrm>
          <a:off x="1593998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xdr:cNvSpPr txBox="1"/>
      </xdr:nvSpPr>
      <xdr:spPr>
        <a:xfrm>
          <a:off x="1593998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xdr:cNvSpPr txBox="1"/>
      </xdr:nvSpPr>
      <xdr:spPr>
        <a:xfrm>
          <a:off x="1593998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4" name="直線コネクタ 573"/>
        <xdr:cNvCxnSpPr/>
      </xdr:nvCxnSpPr>
      <xdr:spPr>
        <a:xfrm flipV="1">
          <a:off x="19951064" y="5455821"/>
          <a:ext cx="0" cy="1450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5" name="【一般廃棄物処理施設】&#10;一人当たり有形固定資産（償却資産）額最小値テキスト"/>
        <xdr:cNvSpPr txBox="1"/>
      </xdr:nvSpPr>
      <xdr:spPr>
        <a:xfrm>
          <a:off x="19989800" y="6909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6" name="直線コネクタ 575"/>
        <xdr:cNvCxnSpPr/>
      </xdr:nvCxnSpPr>
      <xdr:spPr>
        <a:xfrm>
          <a:off x="19881850" y="69061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7" name="【一般廃棄物処理施設】&#10;一人当たり有形固定資産（償却資産）額最大値テキスト"/>
        <xdr:cNvSpPr txBox="1"/>
      </xdr:nvSpPr>
      <xdr:spPr>
        <a:xfrm>
          <a:off x="19989800" y="5243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78" name="直線コネクタ 577"/>
        <xdr:cNvCxnSpPr/>
      </xdr:nvCxnSpPr>
      <xdr:spPr>
        <a:xfrm>
          <a:off x="19881850" y="545582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579" name="【一般廃棄物処理施設】&#10;一人当たり有形固定資産（償却資産）額平均値テキスト"/>
        <xdr:cNvSpPr txBox="1"/>
      </xdr:nvSpPr>
      <xdr:spPr>
        <a:xfrm>
          <a:off x="19989800" y="65122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0" name="フローチャート: 判断 579"/>
        <xdr:cNvSpPr/>
      </xdr:nvSpPr>
      <xdr:spPr>
        <a:xfrm>
          <a:off x="19900900" y="6654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1" name="フローチャート: 判断 580"/>
        <xdr:cNvSpPr/>
      </xdr:nvSpPr>
      <xdr:spPr>
        <a:xfrm>
          <a:off x="19157950" y="66652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2" name="フローチャート: 判断 581"/>
        <xdr:cNvSpPr/>
      </xdr:nvSpPr>
      <xdr:spPr>
        <a:xfrm>
          <a:off x="18345150" y="6669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3" name="フローチャート: 判断 582"/>
        <xdr:cNvSpPr/>
      </xdr:nvSpPr>
      <xdr:spPr>
        <a:xfrm>
          <a:off x="17551400" y="669140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84" name="フローチャート: 判断 583"/>
        <xdr:cNvSpPr/>
      </xdr:nvSpPr>
      <xdr:spPr>
        <a:xfrm>
          <a:off x="16757650" y="669016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110289</xdr:rowOff>
    </xdr:from>
    <xdr:to>
      <xdr:col>116</xdr:col>
      <xdr:colOff>114300</xdr:colOff>
      <xdr:row>41</xdr:row>
      <xdr:rowOff>40439</xdr:rowOff>
    </xdr:to>
    <xdr:sp macro="" textlink="">
      <xdr:nvSpPr>
        <xdr:cNvPr id="590" name="楕円 589"/>
        <xdr:cNvSpPr/>
      </xdr:nvSpPr>
      <xdr:spPr>
        <a:xfrm>
          <a:off x="19900900" y="67206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88716</xdr:rowOff>
    </xdr:from>
    <xdr:ext cx="534377" cy="259045"/>
    <xdr:sp macro="" textlink="">
      <xdr:nvSpPr>
        <xdr:cNvPr id="591" name="【一般廃棄物処理施設】&#10;一人当たり有形固定資産（償却資産）額該当値テキスト"/>
        <xdr:cNvSpPr txBox="1"/>
      </xdr:nvSpPr>
      <xdr:spPr>
        <a:xfrm>
          <a:off x="19989800" y="6699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112106</xdr:rowOff>
    </xdr:from>
    <xdr:to>
      <xdr:col>112</xdr:col>
      <xdr:colOff>38100</xdr:colOff>
      <xdr:row>41</xdr:row>
      <xdr:rowOff>42256</xdr:rowOff>
    </xdr:to>
    <xdr:sp macro="" textlink="">
      <xdr:nvSpPr>
        <xdr:cNvPr id="592" name="楕円 591"/>
        <xdr:cNvSpPr/>
      </xdr:nvSpPr>
      <xdr:spPr>
        <a:xfrm>
          <a:off x="19157950" y="67224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161089</xdr:rowOff>
    </xdr:from>
    <xdr:to>
      <xdr:col>116</xdr:col>
      <xdr:colOff>63500</xdr:colOff>
      <xdr:row>40</xdr:row>
      <xdr:rowOff>162906</xdr:rowOff>
    </xdr:to>
    <xdr:cxnSp macro="">
      <xdr:nvCxnSpPr>
        <xdr:cNvPr id="593" name="直線コネクタ 592"/>
        <xdr:cNvCxnSpPr/>
      </xdr:nvCxnSpPr>
      <xdr:spPr>
        <a:xfrm flipV="1">
          <a:off x="19202400" y="6771439"/>
          <a:ext cx="749300" cy="1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17404</xdr:rowOff>
    </xdr:from>
    <xdr:to>
      <xdr:col>107</xdr:col>
      <xdr:colOff>101600</xdr:colOff>
      <xdr:row>41</xdr:row>
      <xdr:rowOff>119004</xdr:rowOff>
    </xdr:to>
    <xdr:sp macro="" textlink="">
      <xdr:nvSpPr>
        <xdr:cNvPr id="594" name="楕円 593"/>
        <xdr:cNvSpPr/>
      </xdr:nvSpPr>
      <xdr:spPr>
        <a:xfrm>
          <a:off x="18345150" y="679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162906</xdr:rowOff>
    </xdr:from>
    <xdr:to>
      <xdr:col>111</xdr:col>
      <xdr:colOff>177800</xdr:colOff>
      <xdr:row>41</xdr:row>
      <xdr:rowOff>68204</xdr:rowOff>
    </xdr:to>
    <xdr:cxnSp macro="">
      <xdr:nvCxnSpPr>
        <xdr:cNvPr id="595" name="直線コネクタ 594"/>
        <xdr:cNvCxnSpPr/>
      </xdr:nvCxnSpPr>
      <xdr:spPr>
        <a:xfrm flipV="1">
          <a:off x="18395950" y="6773256"/>
          <a:ext cx="806450" cy="70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35986</xdr:rowOff>
    </xdr:from>
    <xdr:to>
      <xdr:col>102</xdr:col>
      <xdr:colOff>165100</xdr:colOff>
      <xdr:row>41</xdr:row>
      <xdr:rowOff>137586</xdr:rowOff>
    </xdr:to>
    <xdr:sp macro="" textlink="">
      <xdr:nvSpPr>
        <xdr:cNvPr id="596" name="楕円 595"/>
        <xdr:cNvSpPr/>
      </xdr:nvSpPr>
      <xdr:spPr>
        <a:xfrm>
          <a:off x="17551400" y="681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68204</xdr:rowOff>
    </xdr:from>
    <xdr:to>
      <xdr:col>107</xdr:col>
      <xdr:colOff>50800</xdr:colOff>
      <xdr:row>41</xdr:row>
      <xdr:rowOff>86786</xdr:rowOff>
    </xdr:to>
    <xdr:cxnSp macro="">
      <xdr:nvCxnSpPr>
        <xdr:cNvPr id="597" name="直線コネクタ 596"/>
        <xdr:cNvCxnSpPr/>
      </xdr:nvCxnSpPr>
      <xdr:spPr>
        <a:xfrm flipV="1">
          <a:off x="17602200" y="6843654"/>
          <a:ext cx="793750" cy="1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35916</xdr:rowOff>
    </xdr:from>
    <xdr:to>
      <xdr:col>98</xdr:col>
      <xdr:colOff>38100</xdr:colOff>
      <xdr:row>41</xdr:row>
      <xdr:rowOff>137516</xdr:rowOff>
    </xdr:to>
    <xdr:sp macro="" textlink="">
      <xdr:nvSpPr>
        <xdr:cNvPr id="598" name="楕円 597"/>
        <xdr:cNvSpPr/>
      </xdr:nvSpPr>
      <xdr:spPr>
        <a:xfrm>
          <a:off x="16757650" y="681136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86716</xdr:rowOff>
    </xdr:from>
    <xdr:to>
      <xdr:col>102</xdr:col>
      <xdr:colOff>114300</xdr:colOff>
      <xdr:row>41</xdr:row>
      <xdr:rowOff>86786</xdr:rowOff>
    </xdr:to>
    <xdr:cxnSp macro="">
      <xdr:nvCxnSpPr>
        <xdr:cNvPr id="599" name="直線コネクタ 598"/>
        <xdr:cNvCxnSpPr/>
      </xdr:nvCxnSpPr>
      <xdr:spPr>
        <a:xfrm>
          <a:off x="16802100" y="6862166"/>
          <a:ext cx="800100" cy="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600" name="n_1aveValue【一般廃棄物処理施設】&#10;一人当たり有形固定資産（償却資産）額"/>
        <xdr:cNvSpPr txBox="1"/>
      </xdr:nvSpPr>
      <xdr:spPr>
        <a:xfrm>
          <a:off x="18947911" y="644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601" name="n_2aveValue【一般廃棄物処理施設】&#10;一人当たり有形固定資産（償却資産）額"/>
        <xdr:cNvSpPr txBox="1"/>
      </xdr:nvSpPr>
      <xdr:spPr>
        <a:xfrm>
          <a:off x="18166861" y="645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602" name="n_3aveValue【一般廃棄物処理施設】&#10;一人当たり有形固定資産（償却資産）額"/>
        <xdr:cNvSpPr txBox="1"/>
      </xdr:nvSpPr>
      <xdr:spPr>
        <a:xfrm>
          <a:off x="17354061" y="6472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603" name="n_4aveValue【一般廃棄物処理施設】&#10;一人当たり有形固定資産（償却資産）額"/>
        <xdr:cNvSpPr txBox="1"/>
      </xdr:nvSpPr>
      <xdr:spPr>
        <a:xfrm>
          <a:off x="16560311" y="647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33383</xdr:rowOff>
    </xdr:from>
    <xdr:ext cx="534377" cy="259045"/>
    <xdr:sp macro="" textlink="">
      <xdr:nvSpPr>
        <xdr:cNvPr id="604" name="n_1mainValue【一般廃棄物処理施設】&#10;一人当たり有形固定資産（償却資産）額"/>
        <xdr:cNvSpPr txBox="1"/>
      </xdr:nvSpPr>
      <xdr:spPr>
        <a:xfrm>
          <a:off x="18947911" y="6808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110131</xdr:rowOff>
    </xdr:from>
    <xdr:ext cx="534377" cy="259045"/>
    <xdr:sp macro="" textlink="">
      <xdr:nvSpPr>
        <xdr:cNvPr id="605" name="n_2mainValue【一般廃棄物処理施設】&#10;一人当たり有形固定資産（償却資産）額"/>
        <xdr:cNvSpPr txBox="1"/>
      </xdr:nvSpPr>
      <xdr:spPr>
        <a:xfrm>
          <a:off x="18166861" y="688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128713</xdr:rowOff>
    </xdr:from>
    <xdr:ext cx="534377" cy="259045"/>
    <xdr:sp macro="" textlink="">
      <xdr:nvSpPr>
        <xdr:cNvPr id="606" name="n_3mainValue【一般廃棄物処理施設】&#10;一人当たり有形固定資産（償却資産）額"/>
        <xdr:cNvSpPr txBox="1"/>
      </xdr:nvSpPr>
      <xdr:spPr>
        <a:xfrm>
          <a:off x="17354061" y="690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128643</xdr:rowOff>
    </xdr:from>
    <xdr:ext cx="534377" cy="259045"/>
    <xdr:sp macro="" textlink="">
      <xdr:nvSpPr>
        <xdr:cNvPr id="607" name="n_4mainValue【一般廃棄物処理施設】&#10;一人当たり有形固定資産（償却資産）額"/>
        <xdr:cNvSpPr txBox="1"/>
      </xdr:nvSpPr>
      <xdr:spPr>
        <a:xfrm>
          <a:off x="16560311" y="6904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9" name="直線コネクタ 618"/>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0" name="テキスト ボックス 619"/>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1" name="直線コネクタ 620"/>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2" name="テキスト ボックス 621"/>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3" name="直線コネクタ 622"/>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4" name="テキスト ボックス 623"/>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5" name="直線コネクタ 624"/>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6" name="テキスト ボックス 625"/>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7" name="直線コネクタ 626"/>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8" name="テキスト ボックス 627"/>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9" name="直線コネクタ 628"/>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0" name="テキスト ボックス 629"/>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2" name="【保健センター・保健所】&#10;有形固定資産減価償却率グラフ枠"/>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106135</xdr:rowOff>
    </xdr:from>
    <xdr:to>
      <xdr:col>85</xdr:col>
      <xdr:colOff>126364</xdr:colOff>
      <xdr:row>64</xdr:row>
      <xdr:rowOff>130628</xdr:rowOff>
    </xdr:to>
    <xdr:cxnSp macro="">
      <xdr:nvCxnSpPr>
        <xdr:cNvPr id="633" name="直線コネクタ 632"/>
        <xdr:cNvCxnSpPr/>
      </xdr:nvCxnSpPr>
      <xdr:spPr>
        <a:xfrm flipV="1">
          <a:off x="14699614" y="9358085"/>
          <a:ext cx="0" cy="134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4" name="【保健センター・保健所】&#10;有形固定資産減価償却率最小値テキスト"/>
        <xdr:cNvSpPr txBox="1"/>
      </xdr:nvSpPr>
      <xdr:spPr>
        <a:xfrm>
          <a:off x="1473835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5" name="直線コネクタ 634"/>
        <xdr:cNvCxnSpPr/>
      </xdr:nvCxnSpPr>
      <xdr:spPr>
        <a:xfrm>
          <a:off x="146113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52812</xdr:rowOff>
    </xdr:from>
    <xdr:ext cx="405111" cy="259045"/>
    <xdr:sp macro="" textlink="">
      <xdr:nvSpPr>
        <xdr:cNvPr id="636" name="【保健センター・保健所】&#10;有形固定資産減価償却率最大値テキスト"/>
        <xdr:cNvSpPr txBox="1"/>
      </xdr:nvSpPr>
      <xdr:spPr>
        <a:xfrm>
          <a:off x="14738350" y="9139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106135</xdr:rowOff>
    </xdr:from>
    <xdr:to>
      <xdr:col>86</xdr:col>
      <xdr:colOff>25400</xdr:colOff>
      <xdr:row>56</xdr:row>
      <xdr:rowOff>106135</xdr:rowOff>
    </xdr:to>
    <xdr:cxnSp macro="">
      <xdr:nvCxnSpPr>
        <xdr:cNvPr id="637" name="直線コネクタ 636"/>
        <xdr:cNvCxnSpPr/>
      </xdr:nvCxnSpPr>
      <xdr:spPr>
        <a:xfrm>
          <a:off x="14611350" y="93580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50092</xdr:rowOff>
    </xdr:from>
    <xdr:ext cx="405111" cy="259045"/>
    <xdr:sp macro="" textlink="">
      <xdr:nvSpPr>
        <xdr:cNvPr id="638" name="【保健センター・保健所】&#10;有形固定資産減価償却率平均値テキスト"/>
        <xdr:cNvSpPr txBox="1"/>
      </xdr:nvSpPr>
      <xdr:spPr>
        <a:xfrm>
          <a:off x="14738350" y="9962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71665</xdr:rowOff>
    </xdr:from>
    <xdr:to>
      <xdr:col>85</xdr:col>
      <xdr:colOff>177800</xdr:colOff>
      <xdr:row>61</xdr:row>
      <xdr:rowOff>1815</xdr:rowOff>
    </xdr:to>
    <xdr:sp macro="" textlink="">
      <xdr:nvSpPr>
        <xdr:cNvPr id="639" name="フローチャート: 判断 638"/>
        <xdr:cNvSpPr/>
      </xdr:nvSpPr>
      <xdr:spPr>
        <a:xfrm>
          <a:off x="14649450" y="99840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39007</xdr:rowOff>
    </xdr:from>
    <xdr:to>
      <xdr:col>81</xdr:col>
      <xdr:colOff>101600</xdr:colOff>
      <xdr:row>60</xdr:row>
      <xdr:rowOff>140607</xdr:rowOff>
    </xdr:to>
    <xdr:sp macro="" textlink="">
      <xdr:nvSpPr>
        <xdr:cNvPr id="640" name="フローチャート: 判断 639"/>
        <xdr:cNvSpPr/>
      </xdr:nvSpPr>
      <xdr:spPr>
        <a:xfrm>
          <a:off x="13887450" y="995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16147</xdr:rowOff>
    </xdr:from>
    <xdr:to>
      <xdr:col>76</xdr:col>
      <xdr:colOff>165100</xdr:colOff>
      <xdr:row>60</xdr:row>
      <xdr:rowOff>117747</xdr:rowOff>
    </xdr:to>
    <xdr:sp macro="" textlink="">
      <xdr:nvSpPr>
        <xdr:cNvPr id="641" name="フローチャート: 判断 640"/>
        <xdr:cNvSpPr/>
      </xdr:nvSpPr>
      <xdr:spPr>
        <a:xfrm>
          <a:off x="13093700" y="9928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164737</xdr:rowOff>
    </xdr:from>
    <xdr:to>
      <xdr:col>72</xdr:col>
      <xdr:colOff>38100</xdr:colOff>
      <xdr:row>60</xdr:row>
      <xdr:rowOff>94887</xdr:rowOff>
    </xdr:to>
    <xdr:sp macro="" textlink="">
      <xdr:nvSpPr>
        <xdr:cNvPr id="642" name="フローチャート: 判断 641"/>
        <xdr:cNvSpPr/>
      </xdr:nvSpPr>
      <xdr:spPr>
        <a:xfrm>
          <a:off x="12299950" y="99119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151674</xdr:rowOff>
    </xdr:from>
    <xdr:to>
      <xdr:col>67</xdr:col>
      <xdr:colOff>101600</xdr:colOff>
      <xdr:row>60</xdr:row>
      <xdr:rowOff>81824</xdr:rowOff>
    </xdr:to>
    <xdr:sp macro="" textlink="">
      <xdr:nvSpPr>
        <xdr:cNvPr id="643" name="フローチャート: 判断 642"/>
        <xdr:cNvSpPr/>
      </xdr:nvSpPr>
      <xdr:spPr>
        <a:xfrm>
          <a:off x="11487150" y="98989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97790</xdr:rowOff>
    </xdr:from>
    <xdr:to>
      <xdr:col>85</xdr:col>
      <xdr:colOff>177800</xdr:colOff>
      <xdr:row>57</xdr:row>
      <xdr:rowOff>27940</xdr:rowOff>
    </xdr:to>
    <xdr:sp macro="" textlink="">
      <xdr:nvSpPr>
        <xdr:cNvPr id="649" name="楕円 648"/>
        <xdr:cNvSpPr/>
      </xdr:nvSpPr>
      <xdr:spPr>
        <a:xfrm>
          <a:off x="14649450" y="93497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12717</xdr:rowOff>
    </xdr:from>
    <xdr:ext cx="405111" cy="259045"/>
    <xdr:sp macro="" textlink="">
      <xdr:nvSpPr>
        <xdr:cNvPr id="650" name="【保健センター・保健所】&#10;有形固定資産減価償却率該当値テキスト"/>
        <xdr:cNvSpPr txBox="1"/>
      </xdr:nvSpPr>
      <xdr:spPr>
        <a:xfrm>
          <a:off x="14738350" y="926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153307</xdr:rowOff>
    </xdr:from>
    <xdr:to>
      <xdr:col>81</xdr:col>
      <xdr:colOff>101600</xdr:colOff>
      <xdr:row>56</xdr:row>
      <xdr:rowOff>83457</xdr:rowOff>
    </xdr:to>
    <xdr:sp macro="" textlink="">
      <xdr:nvSpPr>
        <xdr:cNvPr id="651" name="楕円 650"/>
        <xdr:cNvSpPr/>
      </xdr:nvSpPr>
      <xdr:spPr>
        <a:xfrm>
          <a:off x="13887450" y="92401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32657</xdr:rowOff>
    </xdr:from>
    <xdr:to>
      <xdr:col>85</xdr:col>
      <xdr:colOff>127000</xdr:colOff>
      <xdr:row>56</xdr:row>
      <xdr:rowOff>148590</xdr:rowOff>
    </xdr:to>
    <xdr:cxnSp macro="">
      <xdr:nvCxnSpPr>
        <xdr:cNvPr id="652" name="直線コネクタ 651"/>
        <xdr:cNvCxnSpPr/>
      </xdr:nvCxnSpPr>
      <xdr:spPr>
        <a:xfrm>
          <a:off x="13938250" y="9284607"/>
          <a:ext cx="762000" cy="11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96157</xdr:rowOff>
    </xdr:from>
    <xdr:to>
      <xdr:col>76</xdr:col>
      <xdr:colOff>165100</xdr:colOff>
      <xdr:row>63</xdr:row>
      <xdr:rowOff>26307</xdr:rowOff>
    </xdr:to>
    <xdr:sp macro="" textlink="">
      <xdr:nvSpPr>
        <xdr:cNvPr id="653" name="楕円 652"/>
        <xdr:cNvSpPr/>
      </xdr:nvSpPr>
      <xdr:spPr>
        <a:xfrm>
          <a:off x="13093700" y="103387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32657</xdr:rowOff>
    </xdr:from>
    <xdr:to>
      <xdr:col>81</xdr:col>
      <xdr:colOff>50800</xdr:colOff>
      <xdr:row>62</xdr:row>
      <xdr:rowOff>146957</xdr:rowOff>
    </xdr:to>
    <xdr:cxnSp macro="">
      <xdr:nvCxnSpPr>
        <xdr:cNvPr id="654" name="直線コネクタ 653"/>
        <xdr:cNvCxnSpPr/>
      </xdr:nvCxnSpPr>
      <xdr:spPr>
        <a:xfrm flipV="1">
          <a:off x="13144500" y="9284607"/>
          <a:ext cx="793750" cy="1104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63500</xdr:rowOff>
    </xdr:from>
    <xdr:to>
      <xdr:col>72</xdr:col>
      <xdr:colOff>38100</xdr:colOff>
      <xdr:row>62</xdr:row>
      <xdr:rowOff>165100</xdr:rowOff>
    </xdr:to>
    <xdr:sp macro="" textlink="">
      <xdr:nvSpPr>
        <xdr:cNvPr id="655" name="楕円 654"/>
        <xdr:cNvSpPr/>
      </xdr:nvSpPr>
      <xdr:spPr>
        <a:xfrm>
          <a:off x="12299950" y="103060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114300</xdr:rowOff>
    </xdr:from>
    <xdr:to>
      <xdr:col>76</xdr:col>
      <xdr:colOff>114300</xdr:colOff>
      <xdr:row>62</xdr:row>
      <xdr:rowOff>146957</xdr:rowOff>
    </xdr:to>
    <xdr:cxnSp macro="">
      <xdr:nvCxnSpPr>
        <xdr:cNvPr id="656" name="直線コネクタ 655"/>
        <xdr:cNvCxnSpPr/>
      </xdr:nvCxnSpPr>
      <xdr:spPr>
        <a:xfrm>
          <a:off x="12344400" y="10356850"/>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30843</xdr:rowOff>
    </xdr:from>
    <xdr:to>
      <xdr:col>67</xdr:col>
      <xdr:colOff>101600</xdr:colOff>
      <xdr:row>62</xdr:row>
      <xdr:rowOff>132443</xdr:rowOff>
    </xdr:to>
    <xdr:sp macro="" textlink="">
      <xdr:nvSpPr>
        <xdr:cNvPr id="657" name="楕円 656"/>
        <xdr:cNvSpPr/>
      </xdr:nvSpPr>
      <xdr:spPr>
        <a:xfrm>
          <a:off x="11487150" y="1027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81643</xdr:rowOff>
    </xdr:from>
    <xdr:to>
      <xdr:col>71</xdr:col>
      <xdr:colOff>177800</xdr:colOff>
      <xdr:row>62</xdr:row>
      <xdr:rowOff>114300</xdr:rowOff>
    </xdr:to>
    <xdr:cxnSp macro="">
      <xdr:nvCxnSpPr>
        <xdr:cNvPr id="658" name="直線コネクタ 657"/>
        <xdr:cNvCxnSpPr/>
      </xdr:nvCxnSpPr>
      <xdr:spPr>
        <a:xfrm>
          <a:off x="11537950" y="10324193"/>
          <a:ext cx="8064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131734</xdr:rowOff>
    </xdr:from>
    <xdr:ext cx="405111" cy="259045"/>
    <xdr:sp macro="" textlink="">
      <xdr:nvSpPr>
        <xdr:cNvPr id="659" name="n_1aveValue【保健センター・保健所】&#10;有形固定資産減価償却率"/>
        <xdr:cNvSpPr txBox="1"/>
      </xdr:nvSpPr>
      <xdr:spPr>
        <a:xfrm>
          <a:off x="137420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134274</xdr:rowOff>
    </xdr:from>
    <xdr:ext cx="405111" cy="259045"/>
    <xdr:sp macro="" textlink="">
      <xdr:nvSpPr>
        <xdr:cNvPr id="660" name="n_2aveValue【保健センター・保健所】&#10;有形固定資産減価償却率"/>
        <xdr:cNvSpPr txBox="1"/>
      </xdr:nvSpPr>
      <xdr:spPr>
        <a:xfrm>
          <a:off x="12960994" y="971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111414</xdr:rowOff>
    </xdr:from>
    <xdr:ext cx="405111" cy="259045"/>
    <xdr:sp macro="" textlink="">
      <xdr:nvSpPr>
        <xdr:cNvPr id="661" name="n_3aveValue【保健センター・保健所】&#10;有形固定資産減価償却率"/>
        <xdr:cNvSpPr txBox="1"/>
      </xdr:nvSpPr>
      <xdr:spPr>
        <a:xfrm>
          <a:off x="12167244" y="9693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98351</xdr:rowOff>
    </xdr:from>
    <xdr:ext cx="405111" cy="259045"/>
    <xdr:sp macro="" textlink="">
      <xdr:nvSpPr>
        <xdr:cNvPr id="662" name="n_4aveValue【保健センター・保健所】&#10;有形固定資産減価償却率"/>
        <xdr:cNvSpPr txBox="1"/>
      </xdr:nvSpPr>
      <xdr:spPr>
        <a:xfrm>
          <a:off x="11354444" y="968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99984</xdr:rowOff>
    </xdr:from>
    <xdr:ext cx="405111" cy="259045"/>
    <xdr:sp macro="" textlink="">
      <xdr:nvSpPr>
        <xdr:cNvPr id="663" name="n_1mainValue【保健センター・保健所】&#10;有形固定資産減価償却率"/>
        <xdr:cNvSpPr txBox="1"/>
      </xdr:nvSpPr>
      <xdr:spPr>
        <a:xfrm>
          <a:off x="13742044" y="9021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17434</xdr:rowOff>
    </xdr:from>
    <xdr:ext cx="405111" cy="259045"/>
    <xdr:sp macro="" textlink="">
      <xdr:nvSpPr>
        <xdr:cNvPr id="664" name="n_2mainValue【保健センター・保健所】&#10;有形固定資産減価償却率"/>
        <xdr:cNvSpPr txBox="1"/>
      </xdr:nvSpPr>
      <xdr:spPr>
        <a:xfrm>
          <a:off x="12960994" y="10425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156227</xdr:rowOff>
    </xdr:from>
    <xdr:ext cx="405111" cy="259045"/>
    <xdr:sp macro="" textlink="">
      <xdr:nvSpPr>
        <xdr:cNvPr id="665" name="n_3mainValue【保健センター・保健所】&#10;有形固定資産減価償却率"/>
        <xdr:cNvSpPr txBox="1"/>
      </xdr:nvSpPr>
      <xdr:spPr>
        <a:xfrm>
          <a:off x="12167244" y="10398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123570</xdr:rowOff>
    </xdr:from>
    <xdr:ext cx="405111" cy="259045"/>
    <xdr:sp macro="" textlink="">
      <xdr:nvSpPr>
        <xdr:cNvPr id="666" name="n_4mainValue【保健センター・保健所】&#10;有形固定資産減価償却率"/>
        <xdr:cNvSpPr txBox="1"/>
      </xdr:nvSpPr>
      <xdr:spPr>
        <a:xfrm>
          <a:off x="11354444" y="10366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7" name="直線コネクタ 676"/>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8" name="テキスト ボックス 677"/>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9" name="直線コネクタ 678"/>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0" name="テキスト ボックス 679"/>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1" name="直線コネクタ 680"/>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2" name="テキスト ボックス 681"/>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3" name="直線コネクタ 682"/>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4" name="テキスト ボックス 683"/>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5" name="直線コネクタ 684"/>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6" name="テキスト ボックス 685"/>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7" name="直線コネクタ 686"/>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8" name="テキスト ボックス 687"/>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9" name="直線コネクタ 688"/>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0" name="テキスト ボックス 689"/>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1" name="【保健センター・保健所】&#10;一人当たり面積グラフ枠"/>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92" name="直線コネクタ 691"/>
        <xdr:cNvCxnSpPr/>
      </xdr:nvCxnSpPr>
      <xdr:spPr>
        <a:xfrm flipV="1">
          <a:off x="19951064" y="9176657"/>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93" name="【保健センター・保健所】&#10;一人当たり面積最小値テキスト"/>
        <xdr:cNvSpPr txBox="1"/>
      </xdr:nvSpPr>
      <xdr:spPr>
        <a:xfrm>
          <a:off x="19989800" y="10697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4" name="直線コネクタ 693"/>
        <xdr:cNvCxnSpPr/>
      </xdr:nvCxnSpPr>
      <xdr:spPr>
        <a:xfrm>
          <a:off x="19881850" y="106935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695" name="【保健センター・保健所】&#10;一人当たり面積最大値テキスト"/>
        <xdr:cNvSpPr txBox="1"/>
      </xdr:nvSpPr>
      <xdr:spPr>
        <a:xfrm>
          <a:off x="19989800" y="8958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96" name="直線コネクタ 695"/>
        <xdr:cNvCxnSpPr/>
      </xdr:nvCxnSpPr>
      <xdr:spPr>
        <a:xfrm>
          <a:off x="19881850" y="91766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697" name="【保健センター・保健所】&#10;一人当たり面積平均値テキスト"/>
        <xdr:cNvSpPr txBox="1"/>
      </xdr:nvSpPr>
      <xdr:spPr>
        <a:xfrm>
          <a:off x="19989800" y="103207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98" name="フローチャート: 判断 697"/>
        <xdr:cNvSpPr/>
      </xdr:nvSpPr>
      <xdr:spPr>
        <a:xfrm>
          <a:off x="19900900" y="1046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99" name="フローチャート: 判断 698"/>
        <xdr:cNvSpPr/>
      </xdr:nvSpPr>
      <xdr:spPr>
        <a:xfrm>
          <a:off x="19157950" y="1044992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700" name="フローチャート: 判断 699"/>
        <xdr:cNvSpPr/>
      </xdr:nvSpPr>
      <xdr:spPr>
        <a:xfrm>
          <a:off x="18345150" y="1045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1" name="フローチャート: 判断 700"/>
        <xdr:cNvSpPr/>
      </xdr:nvSpPr>
      <xdr:spPr>
        <a:xfrm>
          <a:off x="17551400" y="1045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702" name="フローチャート: 判断 701"/>
        <xdr:cNvSpPr/>
      </xdr:nvSpPr>
      <xdr:spPr>
        <a:xfrm>
          <a:off x="16757650" y="104695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3" name="テキスト ボックス 702"/>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4" name="テキスト ボックス 703"/>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5" name="テキスト ボックス 704"/>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6" name="テキスト ボックス 705"/>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7" name="テキスト ボックス 706"/>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70031</xdr:rowOff>
    </xdr:from>
    <xdr:to>
      <xdr:col>116</xdr:col>
      <xdr:colOff>114300</xdr:colOff>
      <xdr:row>65</xdr:row>
      <xdr:rowOff>181</xdr:rowOff>
    </xdr:to>
    <xdr:sp macro="" textlink="">
      <xdr:nvSpPr>
        <xdr:cNvPr id="708" name="楕円 707"/>
        <xdr:cNvSpPr/>
      </xdr:nvSpPr>
      <xdr:spPr>
        <a:xfrm>
          <a:off x="19900900" y="106427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156408</xdr:rowOff>
    </xdr:from>
    <xdr:ext cx="469744" cy="259045"/>
    <xdr:sp macro="" textlink="">
      <xdr:nvSpPr>
        <xdr:cNvPr id="709" name="【保健センター・保健所】&#10;一人当たり面積該当値テキスト"/>
        <xdr:cNvSpPr txBox="1"/>
      </xdr:nvSpPr>
      <xdr:spPr>
        <a:xfrm>
          <a:off x="19989800" y="10564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70031</xdr:rowOff>
    </xdr:from>
    <xdr:to>
      <xdr:col>112</xdr:col>
      <xdr:colOff>38100</xdr:colOff>
      <xdr:row>65</xdr:row>
      <xdr:rowOff>181</xdr:rowOff>
    </xdr:to>
    <xdr:sp macro="" textlink="">
      <xdr:nvSpPr>
        <xdr:cNvPr id="710" name="楕円 709"/>
        <xdr:cNvSpPr/>
      </xdr:nvSpPr>
      <xdr:spPr>
        <a:xfrm>
          <a:off x="19157950" y="1064278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120831</xdr:rowOff>
    </xdr:from>
    <xdr:to>
      <xdr:col>116</xdr:col>
      <xdr:colOff>63500</xdr:colOff>
      <xdr:row>64</xdr:row>
      <xdr:rowOff>120831</xdr:rowOff>
    </xdr:to>
    <xdr:cxnSp macro="">
      <xdr:nvCxnSpPr>
        <xdr:cNvPr id="711" name="直線コネクタ 710"/>
        <xdr:cNvCxnSpPr/>
      </xdr:nvCxnSpPr>
      <xdr:spPr>
        <a:xfrm>
          <a:off x="19202400" y="10693581"/>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70031</xdr:rowOff>
    </xdr:from>
    <xdr:to>
      <xdr:col>107</xdr:col>
      <xdr:colOff>101600</xdr:colOff>
      <xdr:row>65</xdr:row>
      <xdr:rowOff>181</xdr:rowOff>
    </xdr:to>
    <xdr:sp macro="" textlink="">
      <xdr:nvSpPr>
        <xdr:cNvPr id="712" name="楕円 711"/>
        <xdr:cNvSpPr/>
      </xdr:nvSpPr>
      <xdr:spPr>
        <a:xfrm>
          <a:off x="18345150" y="106427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120831</xdr:rowOff>
    </xdr:from>
    <xdr:to>
      <xdr:col>111</xdr:col>
      <xdr:colOff>177800</xdr:colOff>
      <xdr:row>64</xdr:row>
      <xdr:rowOff>120831</xdr:rowOff>
    </xdr:to>
    <xdr:cxnSp macro="">
      <xdr:nvCxnSpPr>
        <xdr:cNvPr id="713" name="直線コネクタ 712"/>
        <xdr:cNvCxnSpPr/>
      </xdr:nvCxnSpPr>
      <xdr:spPr>
        <a:xfrm>
          <a:off x="18395950" y="1069358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70031</xdr:rowOff>
    </xdr:from>
    <xdr:to>
      <xdr:col>102</xdr:col>
      <xdr:colOff>165100</xdr:colOff>
      <xdr:row>65</xdr:row>
      <xdr:rowOff>181</xdr:rowOff>
    </xdr:to>
    <xdr:sp macro="" textlink="">
      <xdr:nvSpPr>
        <xdr:cNvPr id="714" name="楕円 713"/>
        <xdr:cNvSpPr/>
      </xdr:nvSpPr>
      <xdr:spPr>
        <a:xfrm>
          <a:off x="17551400" y="106427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120831</xdr:rowOff>
    </xdr:from>
    <xdr:to>
      <xdr:col>107</xdr:col>
      <xdr:colOff>50800</xdr:colOff>
      <xdr:row>64</xdr:row>
      <xdr:rowOff>120831</xdr:rowOff>
    </xdr:to>
    <xdr:cxnSp macro="">
      <xdr:nvCxnSpPr>
        <xdr:cNvPr id="715" name="直線コネクタ 714"/>
        <xdr:cNvCxnSpPr/>
      </xdr:nvCxnSpPr>
      <xdr:spPr>
        <a:xfrm>
          <a:off x="17602200" y="10693581"/>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70031</xdr:rowOff>
    </xdr:from>
    <xdr:to>
      <xdr:col>98</xdr:col>
      <xdr:colOff>38100</xdr:colOff>
      <xdr:row>65</xdr:row>
      <xdr:rowOff>181</xdr:rowOff>
    </xdr:to>
    <xdr:sp macro="" textlink="">
      <xdr:nvSpPr>
        <xdr:cNvPr id="716" name="楕円 715"/>
        <xdr:cNvSpPr/>
      </xdr:nvSpPr>
      <xdr:spPr>
        <a:xfrm>
          <a:off x="16757650" y="1064278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120831</xdr:rowOff>
    </xdr:from>
    <xdr:to>
      <xdr:col>102</xdr:col>
      <xdr:colOff>114300</xdr:colOff>
      <xdr:row>64</xdr:row>
      <xdr:rowOff>120831</xdr:rowOff>
    </xdr:to>
    <xdr:cxnSp macro="">
      <xdr:nvCxnSpPr>
        <xdr:cNvPr id="717" name="直線コネクタ 716"/>
        <xdr:cNvCxnSpPr/>
      </xdr:nvCxnSpPr>
      <xdr:spPr>
        <a:xfrm>
          <a:off x="16802100" y="1069358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718" name="n_1aveValue【保健センター・保健所】&#10;一人当たり面積"/>
        <xdr:cNvSpPr txBox="1"/>
      </xdr:nvSpPr>
      <xdr:spPr>
        <a:xfrm>
          <a:off x="18980227" y="1023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719" name="n_2aveValue【保健センター・保健所】&#10;一人当たり面積"/>
        <xdr:cNvSpPr txBox="1"/>
      </xdr:nvSpPr>
      <xdr:spPr>
        <a:xfrm>
          <a:off x="18180127" y="10244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720" name="n_3aveValue【保健センター・保健所】&#10;一人当たり面積"/>
        <xdr:cNvSpPr txBox="1"/>
      </xdr:nvSpPr>
      <xdr:spPr>
        <a:xfrm>
          <a:off x="17386377" y="1024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721" name="n_4aveValue【保健センター・保健所】&#10;一人当たり面積"/>
        <xdr:cNvSpPr txBox="1"/>
      </xdr:nvSpPr>
      <xdr:spPr>
        <a:xfrm>
          <a:off x="16592627" y="1025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162758</xdr:rowOff>
    </xdr:from>
    <xdr:ext cx="469744" cy="259045"/>
    <xdr:sp macro="" textlink="">
      <xdr:nvSpPr>
        <xdr:cNvPr id="722" name="n_1mainValue【保健センター・保健所】&#10;一人当たり面積"/>
        <xdr:cNvSpPr txBox="1"/>
      </xdr:nvSpPr>
      <xdr:spPr>
        <a:xfrm>
          <a:off x="18980227" y="1073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162758</xdr:rowOff>
    </xdr:from>
    <xdr:ext cx="469744" cy="259045"/>
    <xdr:sp macro="" textlink="">
      <xdr:nvSpPr>
        <xdr:cNvPr id="723" name="n_2mainValue【保健センター・保健所】&#10;一人当たり面積"/>
        <xdr:cNvSpPr txBox="1"/>
      </xdr:nvSpPr>
      <xdr:spPr>
        <a:xfrm>
          <a:off x="18180127" y="1073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162758</xdr:rowOff>
    </xdr:from>
    <xdr:ext cx="469744" cy="259045"/>
    <xdr:sp macro="" textlink="">
      <xdr:nvSpPr>
        <xdr:cNvPr id="724" name="n_3mainValue【保健センター・保健所】&#10;一人当たり面積"/>
        <xdr:cNvSpPr txBox="1"/>
      </xdr:nvSpPr>
      <xdr:spPr>
        <a:xfrm>
          <a:off x="17386377" y="1073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162758</xdr:rowOff>
    </xdr:from>
    <xdr:ext cx="469744" cy="259045"/>
    <xdr:sp macro="" textlink="">
      <xdr:nvSpPr>
        <xdr:cNvPr id="725" name="n_4mainValue【保健センター・保健所】&#10;一人当たり面積"/>
        <xdr:cNvSpPr txBox="1"/>
      </xdr:nvSpPr>
      <xdr:spPr>
        <a:xfrm>
          <a:off x="16592627" y="1073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6" name="正方形/長方形 725"/>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7" name="正方形/長方形 726"/>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8" name="正方形/長方形 727"/>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9" name="正方形/長方形 728"/>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0" name="正方形/長方形 729"/>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1" name="正方形/長方形 730"/>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2" name="正方形/長方形 731"/>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3" name="正方形/長方形 732"/>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4" name="テキスト ボックス 733"/>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5" name="直線コネクタ 734"/>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6" name="テキスト ボックス 735"/>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7" name="直線コネクタ 736"/>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8" name="テキスト ボックス 737"/>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9" name="直線コネクタ 738"/>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40" name="テキスト ボックス 739"/>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1" name="直線コネクタ 740"/>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2" name="テキスト ボックス 741"/>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3" name="直線コネクタ 742"/>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4" name="テキスト ボックス 743"/>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5" name="直線コネクタ 744"/>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6" name="テキスト ボックス 745"/>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7" name="直線コネクタ 746"/>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8" name="テキスト ボックス 747"/>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50" name="【消防施設】&#10;有形固定資産減価償却率グラフ枠"/>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751" name="直線コネクタ 750"/>
        <xdr:cNvCxnSpPr/>
      </xdr:nvCxnSpPr>
      <xdr:spPr>
        <a:xfrm flipV="1">
          <a:off x="14699614" y="12864919"/>
          <a:ext cx="0" cy="1502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2" name="【消防施設】&#10;有形固定資産減価償却率最小値テキスト"/>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3" name="直線コネクタ 752"/>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754" name="【消防施設】&#10;有形固定資産減価償却率最大値テキスト"/>
        <xdr:cNvSpPr txBox="1"/>
      </xdr:nvSpPr>
      <xdr:spPr>
        <a:xfrm>
          <a:off x="14738350" y="126464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755" name="直線コネクタ 754"/>
        <xdr:cNvCxnSpPr/>
      </xdr:nvCxnSpPr>
      <xdr:spPr>
        <a:xfrm>
          <a:off x="14611350" y="128649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756" name="【消防施設】&#10;有形固定資産減価償却率平均値テキスト"/>
        <xdr:cNvSpPr txBox="1"/>
      </xdr:nvSpPr>
      <xdr:spPr>
        <a:xfrm>
          <a:off x="14738350" y="135743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757" name="フローチャート: 判断 756"/>
        <xdr:cNvSpPr/>
      </xdr:nvSpPr>
      <xdr:spPr>
        <a:xfrm>
          <a:off x="14649450" y="1371654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758" name="フローチャート: 判断 757"/>
        <xdr:cNvSpPr/>
      </xdr:nvSpPr>
      <xdr:spPr>
        <a:xfrm>
          <a:off x="13887450" y="1371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9" name="フローチャート: 判断 758"/>
        <xdr:cNvSpPr/>
      </xdr:nvSpPr>
      <xdr:spPr>
        <a:xfrm>
          <a:off x="13093700" y="1370003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760" name="フローチャート: 判断 759"/>
        <xdr:cNvSpPr/>
      </xdr:nvSpPr>
      <xdr:spPr>
        <a:xfrm>
          <a:off x="12299950" y="1368533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761" name="フローチャート: 判断 760"/>
        <xdr:cNvSpPr/>
      </xdr:nvSpPr>
      <xdr:spPr>
        <a:xfrm>
          <a:off x="11487150" y="136739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2" name="テキスト ボックス 761"/>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3" name="テキスト ボックス 762"/>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4" name="テキスト ボックス 763"/>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5" name="テキスト ボックス 764"/>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6" name="テキスト ボックス 765"/>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113030</xdr:rowOff>
    </xdr:from>
    <xdr:to>
      <xdr:col>85</xdr:col>
      <xdr:colOff>177800</xdr:colOff>
      <xdr:row>84</xdr:row>
      <xdr:rowOff>43180</xdr:rowOff>
    </xdr:to>
    <xdr:sp macro="" textlink="">
      <xdr:nvSpPr>
        <xdr:cNvPr id="767" name="楕円 766"/>
        <xdr:cNvSpPr/>
      </xdr:nvSpPr>
      <xdr:spPr>
        <a:xfrm>
          <a:off x="14649450" y="138226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91457</xdr:rowOff>
    </xdr:from>
    <xdr:ext cx="405111" cy="259045"/>
    <xdr:sp macro="" textlink="">
      <xdr:nvSpPr>
        <xdr:cNvPr id="768" name="【消防施設】&#10;有形固定資産減価償却率該当値テキスト"/>
        <xdr:cNvSpPr txBox="1"/>
      </xdr:nvSpPr>
      <xdr:spPr>
        <a:xfrm>
          <a:off x="14738350" y="13801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19957</xdr:rowOff>
    </xdr:from>
    <xdr:to>
      <xdr:col>81</xdr:col>
      <xdr:colOff>101600</xdr:colOff>
      <xdr:row>83</xdr:row>
      <xdr:rowOff>121557</xdr:rowOff>
    </xdr:to>
    <xdr:sp macro="" textlink="">
      <xdr:nvSpPr>
        <xdr:cNvPr id="769" name="楕円 768"/>
        <xdr:cNvSpPr/>
      </xdr:nvSpPr>
      <xdr:spPr>
        <a:xfrm>
          <a:off x="13887450" y="1372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70757</xdr:rowOff>
    </xdr:from>
    <xdr:to>
      <xdr:col>85</xdr:col>
      <xdr:colOff>127000</xdr:colOff>
      <xdr:row>83</xdr:row>
      <xdr:rowOff>163830</xdr:rowOff>
    </xdr:to>
    <xdr:cxnSp macro="">
      <xdr:nvCxnSpPr>
        <xdr:cNvPr id="770" name="直線コネクタ 769"/>
        <xdr:cNvCxnSpPr/>
      </xdr:nvCxnSpPr>
      <xdr:spPr>
        <a:xfrm>
          <a:off x="13938250" y="13780407"/>
          <a:ext cx="762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91802</xdr:rowOff>
    </xdr:from>
    <xdr:to>
      <xdr:col>76</xdr:col>
      <xdr:colOff>165100</xdr:colOff>
      <xdr:row>83</xdr:row>
      <xdr:rowOff>21952</xdr:rowOff>
    </xdr:to>
    <xdr:sp macro="" textlink="">
      <xdr:nvSpPr>
        <xdr:cNvPr id="771" name="楕円 770"/>
        <xdr:cNvSpPr/>
      </xdr:nvSpPr>
      <xdr:spPr>
        <a:xfrm>
          <a:off x="13093700" y="136363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142602</xdr:rowOff>
    </xdr:from>
    <xdr:to>
      <xdr:col>81</xdr:col>
      <xdr:colOff>50800</xdr:colOff>
      <xdr:row>83</xdr:row>
      <xdr:rowOff>70757</xdr:rowOff>
    </xdr:to>
    <xdr:cxnSp macro="">
      <xdr:nvCxnSpPr>
        <xdr:cNvPr id="772" name="直線コネクタ 771"/>
        <xdr:cNvCxnSpPr/>
      </xdr:nvCxnSpPr>
      <xdr:spPr>
        <a:xfrm>
          <a:off x="13144500" y="13687152"/>
          <a:ext cx="793750" cy="93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163649</xdr:rowOff>
    </xdr:from>
    <xdr:to>
      <xdr:col>72</xdr:col>
      <xdr:colOff>38100</xdr:colOff>
      <xdr:row>82</xdr:row>
      <xdr:rowOff>93799</xdr:rowOff>
    </xdr:to>
    <xdr:sp macro="" textlink="">
      <xdr:nvSpPr>
        <xdr:cNvPr id="773" name="楕円 772"/>
        <xdr:cNvSpPr/>
      </xdr:nvSpPr>
      <xdr:spPr>
        <a:xfrm>
          <a:off x="12299950" y="1354309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42999</xdr:rowOff>
    </xdr:from>
    <xdr:to>
      <xdr:col>76</xdr:col>
      <xdr:colOff>114300</xdr:colOff>
      <xdr:row>82</xdr:row>
      <xdr:rowOff>142602</xdr:rowOff>
    </xdr:to>
    <xdr:cxnSp macro="">
      <xdr:nvCxnSpPr>
        <xdr:cNvPr id="774" name="直線コネクタ 773"/>
        <xdr:cNvCxnSpPr/>
      </xdr:nvCxnSpPr>
      <xdr:spPr>
        <a:xfrm>
          <a:off x="12344400" y="13587549"/>
          <a:ext cx="800100" cy="99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13426</xdr:rowOff>
    </xdr:from>
    <xdr:to>
      <xdr:col>67</xdr:col>
      <xdr:colOff>101600</xdr:colOff>
      <xdr:row>83</xdr:row>
      <xdr:rowOff>115026</xdr:rowOff>
    </xdr:to>
    <xdr:sp macro="" textlink="">
      <xdr:nvSpPr>
        <xdr:cNvPr id="775" name="楕円 774"/>
        <xdr:cNvSpPr/>
      </xdr:nvSpPr>
      <xdr:spPr>
        <a:xfrm>
          <a:off x="11487150" y="1372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42999</xdr:rowOff>
    </xdr:from>
    <xdr:to>
      <xdr:col>71</xdr:col>
      <xdr:colOff>177800</xdr:colOff>
      <xdr:row>83</xdr:row>
      <xdr:rowOff>64226</xdr:rowOff>
    </xdr:to>
    <xdr:cxnSp macro="">
      <xdr:nvCxnSpPr>
        <xdr:cNvPr id="776" name="直線コネクタ 775"/>
        <xdr:cNvCxnSpPr/>
      </xdr:nvCxnSpPr>
      <xdr:spPr>
        <a:xfrm flipV="1">
          <a:off x="11537950" y="13587549"/>
          <a:ext cx="806450" cy="18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777" name="n_1aveValue【消防施設】&#10;有形固定資産減価償却率"/>
        <xdr:cNvSpPr txBox="1"/>
      </xdr:nvSpPr>
      <xdr:spPr>
        <a:xfrm>
          <a:off x="13742044" y="13504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778" name="n_2aveValue【消防施設】&#10;有形固定資産減価償却率"/>
        <xdr:cNvSpPr txBox="1"/>
      </xdr:nvSpPr>
      <xdr:spPr>
        <a:xfrm>
          <a:off x="12960994" y="13786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779" name="n_3aveValue【消防施設】&#10;有形固定資産減価償却率"/>
        <xdr:cNvSpPr txBox="1"/>
      </xdr:nvSpPr>
      <xdr:spPr>
        <a:xfrm>
          <a:off x="12167244" y="13771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780" name="n_4aveValue【消防施設】&#10;有形固定資産減価償却率"/>
        <xdr:cNvSpPr txBox="1"/>
      </xdr:nvSpPr>
      <xdr:spPr>
        <a:xfrm>
          <a:off x="11354444" y="13455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112684</xdr:rowOff>
    </xdr:from>
    <xdr:ext cx="405111" cy="259045"/>
    <xdr:sp macro="" textlink="">
      <xdr:nvSpPr>
        <xdr:cNvPr id="781" name="n_1mainValue【消防施設】&#10;有形固定資産減価償却率"/>
        <xdr:cNvSpPr txBox="1"/>
      </xdr:nvSpPr>
      <xdr:spPr>
        <a:xfrm>
          <a:off x="13742044" y="13822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38479</xdr:rowOff>
    </xdr:from>
    <xdr:ext cx="405111" cy="259045"/>
    <xdr:sp macro="" textlink="">
      <xdr:nvSpPr>
        <xdr:cNvPr id="782" name="n_2mainValue【消防施設】&#10;有形固定資産減価償却率"/>
        <xdr:cNvSpPr txBox="1"/>
      </xdr:nvSpPr>
      <xdr:spPr>
        <a:xfrm>
          <a:off x="12960994" y="13417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110326</xdr:rowOff>
    </xdr:from>
    <xdr:ext cx="405111" cy="259045"/>
    <xdr:sp macro="" textlink="">
      <xdr:nvSpPr>
        <xdr:cNvPr id="783" name="n_3mainValue【消防施設】&#10;有形固定資産減価償却率"/>
        <xdr:cNvSpPr txBox="1"/>
      </xdr:nvSpPr>
      <xdr:spPr>
        <a:xfrm>
          <a:off x="12167244" y="13324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106153</xdr:rowOff>
    </xdr:from>
    <xdr:ext cx="405111" cy="259045"/>
    <xdr:sp macro="" textlink="">
      <xdr:nvSpPr>
        <xdr:cNvPr id="784" name="n_4mainValue【消防施設】&#10;有形固定資産減価償却率"/>
        <xdr:cNvSpPr txBox="1"/>
      </xdr:nvSpPr>
      <xdr:spPr>
        <a:xfrm>
          <a:off x="11354444" y="13815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5" name="正方形/長方形 784"/>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6" name="正方形/長方形 785"/>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7" name="正方形/長方形 786"/>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8" name="正方形/長方形 787"/>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9" name="正方形/長方形 788"/>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0" name="正方形/長方形 789"/>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1" name="正方形/長方形 790"/>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2" name="正方形/長方形 791"/>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3" name="テキスト ボックス 792"/>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4" name="直線コネクタ 793"/>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5" name="直線コネクタ 794"/>
        <xdr:cNvCxnSpPr/>
      </xdr:nvCxnSpPr>
      <xdr:spPr>
        <a:xfrm>
          <a:off x="164592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6" name="テキスト ボックス 795"/>
        <xdr:cNvSpPr txBox="1"/>
      </xdr:nvSpPr>
      <xdr:spPr>
        <a:xfrm>
          <a:off x="160491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7" name="直線コネクタ 796"/>
        <xdr:cNvCxnSpPr/>
      </xdr:nvCxnSpPr>
      <xdr:spPr>
        <a:xfrm>
          <a:off x="164592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8" name="テキスト ボックス 797"/>
        <xdr:cNvSpPr txBox="1"/>
      </xdr:nvSpPr>
      <xdr:spPr>
        <a:xfrm>
          <a:off x="1604917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9" name="直線コネクタ 798"/>
        <xdr:cNvCxnSpPr/>
      </xdr:nvCxnSpPr>
      <xdr:spPr>
        <a:xfrm>
          <a:off x="164592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0" name="テキスト ボックス 799"/>
        <xdr:cNvSpPr txBox="1"/>
      </xdr:nvSpPr>
      <xdr:spPr>
        <a:xfrm>
          <a:off x="1604917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1" name="直線コネクタ 800"/>
        <xdr:cNvCxnSpPr/>
      </xdr:nvCxnSpPr>
      <xdr:spPr>
        <a:xfrm>
          <a:off x="164592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2" name="テキスト ボックス 801"/>
        <xdr:cNvSpPr txBox="1"/>
      </xdr:nvSpPr>
      <xdr:spPr>
        <a:xfrm>
          <a:off x="1604917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806" name="直線コネクタ 805"/>
        <xdr:cNvCxnSpPr/>
      </xdr:nvCxnSpPr>
      <xdr:spPr>
        <a:xfrm flipV="1">
          <a:off x="19951064" y="13027406"/>
          <a:ext cx="0" cy="1197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807" name="【消防施設】&#10;一人当たり面積最小値テキスト"/>
        <xdr:cNvSpPr txBox="1"/>
      </xdr:nvSpPr>
      <xdr:spPr>
        <a:xfrm>
          <a:off x="19989800" y="1422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808" name="直線コネクタ 807"/>
        <xdr:cNvCxnSpPr/>
      </xdr:nvCxnSpPr>
      <xdr:spPr>
        <a:xfrm>
          <a:off x="19881850" y="142247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809" name="【消防施設】&#10;一人当たり面積最大値テキスト"/>
        <xdr:cNvSpPr txBox="1"/>
      </xdr:nvSpPr>
      <xdr:spPr>
        <a:xfrm>
          <a:off x="19989800" y="1280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810" name="直線コネクタ 809"/>
        <xdr:cNvCxnSpPr/>
      </xdr:nvCxnSpPr>
      <xdr:spPr>
        <a:xfrm>
          <a:off x="19881850" y="130274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811" name="【消防施設】&#10;一人当たり面積平均値テキスト"/>
        <xdr:cNvSpPr txBox="1"/>
      </xdr:nvSpPr>
      <xdr:spPr>
        <a:xfrm>
          <a:off x="19989800" y="13728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812" name="フローチャート: 判断 811"/>
        <xdr:cNvSpPr/>
      </xdr:nvSpPr>
      <xdr:spPr>
        <a:xfrm>
          <a:off x="19900900" y="138775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813" name="フローチャート: 判断 812"/>
        <xdr:cNvSpPr/>
      </xdr:nvSpPr>
      <xdr:spPr>
        <a:xfrm>
          <a:off x="19157950" y="138803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4" name="フローチャート: 判断 813"/>
        <xdr:cNvSpPr/>
      </xdr:nvSpPr>
      <xdr:spPr>
        <a:xfrm>
          <a:off x="18345150" y="1388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815" name="フローチャート: 判断 814"/>
        <xdr:cNvSpPr/>
      </xdr:nvSpPr>
      <xdr:spPr>
        <a:xfrm>
          <a:off x="17551400" y="1388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816" name="フローチャート: 判断 815"/>
        <xdr:cNvSpPr/>
      </xdr:nvSpPr>
      <xdr:spPr>
        <a:xfrm>
          <a:off x="16757650" y="1389862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21589</xdr:rowOff>
    </xdr:from>
    <xdr:to>
      <xdr:col>116</xdr:col>
      <xdr:colOff>114300</xdr:colOff>
      <xdr:row>85</xdr:row>
      <xdr:rowOff>123189</xdr:rowOff>
    </xdr:to>
    <xdr:sp macro="" textlink="">
      <xdr:nvSpPr>
        <xdr:cNvPr id="822" name="楕円 821"/>
        <xdr:cNvSpPr/>
      </xdr:nvSpPr>
      <xdr:spPr>
        <a:xfrm>
          <a:off x="19900900" y="1406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107966</xdr:rowOff>
    </xdr:from>
    <xdr:ext cx="469744" cy="259045"/>
    <xdr:sp macro="" textlink="">
      <xdr:nvSpPr>
        <xdr:cNvPr id="823" name="【消防施設】&#10;一人当たり面積該当値テキスト"/>
        <xdr:cNvSpPr txBox="1"/>
      </xdr:nvSpPr>
      <xdr:spPr>
        <a:xfrm>
          <a:off x="19989800" y="1398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21589</xdr:rowOff>
    </xdr:from>
    <xdr:to>
      <xdr:col>112</xdr:col>
      <xdr:colOff>38100</xdr:colOff>
      <xdr:row>85</xdr:row>
      <xdr:rowOff>123189</xdr:rowOff>
    </xdr:to>
    <xdr:sp macro="" textlink="">
      <xdr:nvSpPr>
        <xdr:cNvPr id="824" name="楕円 823"/>
        <xdr:cNvSpPr/>
      </xdr:nvSpPr>
      <xdr:spPr>
        <a:xfrm>
          <a:off x="19157950" y="140614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72389</xdr:rowOff>
    </xdr:from>
    <xdr:to>
      <xdr:col>116</xdr:col>
      <xdr:colOff>63500</xdr:colOff>
      <xdr:row>85</xdr:row>
      <xdr:rowOff>72389</xdr:rowOff>
    </xdr:to>
    <xdr:cxnSp macro="">
      <xdr:nvCxnSpPr>
        <xdr:cNvPr id="825" name="直線コネクタ 824"/>
        <xdr:cNvCxnSpPr/>
      </xdr:nvCxnSpPr>
      <xdr:spPr>
        <a:xfrm>
          <a:off x="19202400" y="14112239"/>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53594</xdr:rowOff>
    </xdr:from>
    <xdr:to>
      <xdr:col>107</xdr:col>
      <xdr:colOff>101600</xdr:colOff>
      <xdr:row>85</xdr:row>
      <xdr:rowOff>155194</xdr:rowOff>
    </xdr:to>
    <xdr:sp macro="" textlink="">
      <xdr:nvSpPr>
        <xdr:cNvPr id="826" name="楕円 825"/>
        <xdr:cNvSpPr/>
      </xdr:nvSpPr>
      <xdr:spPr>
        <a:xfrm>
          <a:off x="18345150" y="1409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72389</xdr:rowOff>
    </xdr:from>
    <xdr:to>
      <xdr:col>111</xdr:col>
      <xdr:colOff>177800</xdr:colOff>
      <xdr:row>85</xdr:row>
      <xdr:rowOff>104394</xdr:rowOff>
    </xdr:to>
    <xdr:cxnSp macro="">
      <xdr:nvCxnSpPr>
        <xdr:cNvPr id="827" name="直線コネクタ 826"/>
        <xdr:cNvCxnSpPr/>
      </xdr:nvCxnSpPr>
      <xdr:spPr>
        <a:xfrm flipV="1">
          <a:off x="18395950" y="14112239"/>
          <a:ext cx="80645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53594</xdr:rowOff>
    </xdr:from>
    <xdr:to>
      <xdr:col>102</xdr:col>
      <xdr:colOff>165100</xdr:colOff>
      <xdr:row>85</xdr:row>
      <xdr:rowOff>155194</xdr:rowOff>
    </xdr:to>
    <xdr:sp macro="" textlink="">
      <xdr:nvSpPr>
        <xdr:cNvPr id="828" name="楕円 827"/>
        <xdr:cNvSpPr/>
      </xdr:nvSpPr>
      <xdr:spPr>
        <a:xfrm>
          <a:off x="17551400" y="1409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104394</xdr:rowOff>
    </xdr:from>
    <xdr:to>
      <xdr:col>107</xdr:col>
      <xdr:colOff>50800</xdr:colOff>
      <xdr:row>85</xdr:row>
      <xdr:rowOff>104394</xdr:rowOff>
    </xdr:to>
    <xdr:cxnSp macro="">
      <xdr:nvCxnSpPr>
        <xdr:cNvPr id="829" name="直線コネクタ 828"/>
        <xdr:cNvCxnSpPr/>
      </xdr:nvCxnSpPr>
      <xdr:spPr>
        <a:xfrm>
          <a:off x="17602200" y="14144244"/>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53594</xdr:rowOff>
    </xdr:from>
    <xdr:to>
      <xdr:col>98</xdr:col>
      <xdr:colOff>38100</xdr:colOff>
      <xdr:row>85</xdr:row>
      <xdr:rowOff>155194</xdr:rowOff>
    </xdr:to>
    <xdr:sp macro="" textlink="">
      <xdr:nvSpPr>
        <xdr:cNvPr id="830" name="楕円 829"/>
        <xdr:cNvSpPr/>
      </xdr:nvSpPr>
      <xdr:spPr>
        <a:xfrm>
          <a:off x="16757650" y="140934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104394</xdr:rowOff>
    </xdr:from>
    <xdr:to>
      <xdr:col>102</xdr:col>
      <xdr:colOff>114300</xdr:colOff>
      <xdr:row>85</xdr:row>
      <xdr:rowOff>104394</xdr:rowOff>
    </xdr:to>
    <xdr:cxnSp macro="">
      <xdr:nvCxnSpPr>
        <xdr:cNvPr id="831" name="直線コネクタ 830"/>
        <xdr:cNvCxnSpPr/>
      </xdr:nvCxnSpPr>
      <xdr:spPr>
        <a:xfrm>
          <a:off x="16802100" y="1414424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832" name="n_1aveValue【消防施設】&#10;一人当たり面積"/>
        <xdr:cNvSpPr txBox="1"/>
      </xdr:nvSpPr>
      <xdr:spPr>
        <a:xfrm>
          <a:off x="18980227" y="1366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33" name="n_2aveValue【消防施設】&#10;一人当たり面積"/>
        <xdr:cNvSpPr txBox="1"/>
      </xdr:nvSpPr>
      <xdr:spPr>
        <a:xfrm>
          <a:off x="18180127" y="1367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834" name="n_3aveValue【消防施設】&#10;一人当たり面積"/>
        <xdr:cNvSpPr txBox="1"/>
      </xdr:nvSpPr>
      <xdr:spPr>
        <a:xfrm>
          <a:off x="17386377" y="1367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835" name="n_4aveValue【消防施設】&#10;一人当たり面積"/>
        <xdr:cNvSpPr txBox="1"/>
      </xdr:nvSpPr>
      <xdr:spPr>
        <a:xfrm>
          <a:off x="16592627" y="1368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114316</xdr:rowOff>
    </xdr:from>
    <xdr:ext cx="469744" cy="259045"/>
    <xdr:sp macro="" textlink="">
      <xdr:nvSpPr>
        <xdr:cNvPr id="836" name="n_1mainValue【消防施設】&#10;一人当たり面積"/>
        <xdr:cNvSpPr txBox="1"/>
      </xdr:nvSpPr>
      <xdr:spPr>
        <a:xfrm>
          <a:off x="18980227" y="14154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146321</xdr:rowOff>
    </xdr:from>
    <xdr:ext cx="469744" cy="259045"/>
    <xdr:sp macro="" textlink="">
      <xdr:nvSpPr>
        <xdr:cNvPr id="837" name="n_2mainValue【消防施設】&#10;一人当たり面積"/>
        <xdr:cNvSpPr txBox="1"/>
      </xdr:nvSpPr>
      <xdr:spPr>
        <a:xfrm>
          <a:off x="18180127" y="14186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146321</xdr:rowOff>
    </xdr:from>
    <xdr:ext cx="469744" cy="259045"/>
    <xdr:sp macro="" textlink="">
      <xdr:nvSpPr>
        <xdr:cNvPr id="838" name="n_3mainValue【消防施設】&#10;一人当たり面積"/>
        <xdr:cNvSpPr txBox="1"/>
      </xdr:nvSpPr>
      <xdr:spPr>
        <a:xfrm>
          <a:off x="17386377" y="14186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146321</xdr:rowOff>
    </xdr:from>
    <xdr:ext cx="469744" cy="259045"/>
    <xdr:sp macro="" textlink="">
      <xdr:nvSpPr>
        <xdr:cNvPr id="839" name="n_4mainValue【消防施設】&#10;一人当たり面積"/>
        <xdr:cNvSpPr txBox="1"/>
      </xdr:nvSpPr>
      <xdr:spPr>
        <a:xfrm>
          <a:off x="16592627" y="14186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865" name="直線コネクタ 864"/>
        <xdr:cNvCxnSpPr/>
      </xdr:nvCxnSpPr>
      <xdr:spPr>
        <a:xfrm flipV="1">
          <a:off x="14699614" y="165745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6" name="【庁舎】&#10;有形固定資産減価償却率最小値テキスト"/>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7" name="直線コネクタ 866"/>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868" name="【庁舎】&#10;有形固定資産減価償却率最大値テキスト"/>
        <xdr:cNvSpPr txBox="1"/>
      </xdr:nvSpPr>
      <xdr:spPr>
        <a:xfrm>
          <a:off x="14738350" y="163498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869" name="直線コネクタ 868"/>
        <xdr:cNvCxnSpPr/>
      </xdr:nvCxnSpPr>
      <xdr:spPr>
        <a:xfrm>
          <a:off x="14611350" y="165745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870" name="【庁舎】&#10;有形固定資産減価償却率平均値テキスト"/>
        <xdr:cNvSpPr txBox="1"/>
      </xdr:nvSpPr>
      <xdr:spPr>
        <a:xfrm>
          <a:off x="14738350" y="173464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71" name="フローチャート: 判断 870"/>
        <xdr:cNvSpPr/>
      </xdr:nvSpPr>
      <xdr:spPr>
        <a:xfrm>
          <a:off x="14649450" y="1736797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72" name="フローチャート: 判断 871"/>
        <xdr:cNvSpPr/>
      </xdr:nvSpPr>
      <xdr:spPr>
        <a:xfrm>
          <a:off x="13887450" y="17332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873" name="フローチャート: 判断 872"/>
        <xdr:cNvSpPr/>
      </xdr:nvSpPr>
      <xdr:spPr>
        <a:xfrm>
          <a:off x="13093700" y="1731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874" name="フローチャート: 判断 873"/>
        <xdr:cNvSpPr/>
      </xdr:nvSpPr>
      <xdr:spPr>
        <a:xfrm>
          <a:off x="12299950" y="173059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875" name="フローチャート: 判断 874"/>
        <xdr:cNvSpPr/>
      </xdr:nvSpPr>
      <xdr:spPr>
        <a:xfrm>
          <a:off x="11487150" y="1733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81" name="楕円 880"/>
        <xdr:cNvSpPr/>
      </xdr:nvSpPr>
      <xdr:spPr>
        <a:xfrm>
          <a:off x="14649450" y="1727163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35214</xdr:rowOff>
    </xdr:from>
    <xdr:ext cx="405111" cy="259045"/>
    <xdr:sp macro="" textlink="">
      <xdr:nvSpPr>
        <xdr:cNvPr id="882" name="【庁舎】&#10;有形固定資産減価償却率該当値テキスト"/>
        <xdr:cNvSpPr txBox="1"/>
      </xdr:nvSpPr>
      <xdr:spPr>
        <a:xfrm>
          <a:off x="14738350" y="1712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146231</xdr:rowOff>
    </xdr:from>
    <xdr:to>
      <xdr:col>81</xdr:col>
      <xdr:colOff>101600</xdr:colOff>
      <xdr:row>104</xdr:row>
      <xdr:rowOff>76381</xdr:rowOff>
    </xdr:to>
    <xdr:sp macro="" textlink="">
      <xdr:nvSpPr>
        <xdr:cNvPr id="883" name="楕円 882"/>
        <xdr:cNvSpPr/>
      </xdr:nvSpPr>
      <xdr:spPr>
        <a:xfrm>
          <a:off x="13887450" y="1723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25581</xdr:rowOff>
    </xdr:from>
    <xdr:to>
      <xdr:col>85</xdr:col>
      <xdr:colOff>127000</xdr:colOff>
      <xdr:row>104</xdr:row>
      <xdr:rowOff>63137</xdr:rowOff>
    </xdr:to>
    <xdr:cxnSp macro="">
      <xdr:nvCxnSpPr>
        <xdr:cNvPr id="884" name="直線コネクタ 883"/>
        <xdr:cNvCxnSpPr/>
      </xdr:nvCxnSpPr>
      <xdr:spPr>
        <a:xfrm>
          <a:off x="13938250" y="17284881"/>
          <a:ext cx="762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149498</xdr:rowOff>
    </xdr:from>
    <xdr:to>
      <xdr:col>76</xdr:col>
      <xdr:colOff>165100</xdr:colOff>
      <xdr:row>104</xdr:row>
      <xdr:rowOff>79648</xdr:rowOff>
    </xdr:to>
    <xdr:sp macro="" textlink="">
      <xdr:nvSpPr>
        <xdr:cNvPr id="885" name="楕円 884"/>
        <xdr:cNvSpPr/>
      </xdr:nvSpPr>
      <xdr:spPr>
        <a:xfrm>
          <a:off x="13093700" y="1723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25581</xdr:rowOff>
    </xdr:from>
    <xdr:to>
      <xdr:col>81</xdr:col>
      <xdr:colOff>50800</xdr:colOff>
      <xdr:row>104</xdr:row>
      <xdr:rowOff>28848</xdr:rowOff>
    </xdr:to>
    <xdr:cxnSp macro="">
      <xdr:nvCxnSpPr>
        <xdr:cNvPr id="886" name="直線コネクタ 885"/>
        <xdr:cNvCxnSpPr/>
      </xdr:nvCxnSpPr>
      <xdr:spPr>
        <a:xfrm flipV="1">
          <a:off x="13144500" y="17284881"/>
          <a:ext cx="79375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141332</xdr:rowOff>
    </xdr:from>
    <xdr:to>
      <xdr:col>72</xdr:col>
      <xdr:colOff>38100</xdr:colOff>
      <xdr:row>104</xdr:row>
      <xdr:rowOff>71482</xdr:rowOff>
    </xdr:to>
    <xdr:sp macro="" textlink="">
      <xdr:nvSpPr>
        <xdr:cNvPr id="887" name="楕円 886"/>
        <xdr:cNvSpPr/>
      </xdr:nvSpPr>
      <xdr:spPr>
        <a:xfrm>
          <a:off x="12299950" y="1722918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20682</xdr:rowOff>
    </xdr:from>
    <xdr:to>
      <xdr:col>76</xdr:col>
      <xdr:colOff>114300</xdr:colOff>
      <xdr:row>104</xdr:row>
      <xdr:rowOff>28848</xdr:rowOff>
    </xdr:to>
    <xdr:cxnSp macro="">
      <xdr:nvCxnSpPr>
        <xdr:cNvPr id="888" name="直線コネクタ 887"/>
        <xdr:cNvCxnSpPr/>
      </xdr:nvCxnSpPr>
      <xdr:spPr>
        <a:xfrm>
          <a:off x="12344400" y="17279982"/>
          <a:ext cx="8001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129902</xdr:rowOff>
    </xdr:from>
    <xdr:to>
      <xdr:col>67</xdr:col>
      <xdr:colOff>101600</xdr:colOff>
      <xdr:row>104</xdr:row>
      <xdr:rowOff>60052</xdr:rowOff>
    </xdr:to>
    <xdr:sp macro="" textlink="">
      <xdr:nvSpPr>
        <xdr:cNvPr id="889" name="楕円 888"/>
        <xdr:cNvSpPr/>
      </xdr:nvSpPr>
      <xdr:spPr>
        <a:xfrm>
          <a:off x="11487150" y="1721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9252</xdr:rowOff>
    </xdr:from>
    <xdr:to>
      <xdr:col>71</xdr:col>
      <xdr:colOff>177800</xdr:colOff>
      <xdr:row>104</xdr:row>
      <xdr:rowOff>20682</xdr:rowOff>
    </xdr:to>
    <xdr:cxnSp macro="">
      <xdr:nvCxnSpPr>
        <xdr:cNvPr id="890" name="直線コネクタ 889"/>
        <xdr:cNvCxnSpPr/>
      </xdr:nvCxnSpPr>
      <xdr:spPr>
        <a:xfrm>
          <a:off x="11537950" y="17268552"/>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891" name="n_1aveValue【庁舎】&#10;有形固定資産減価償却率"/>
        <xdr:cNvSpPr txBox="1"/>
      </xdr:nvSpPr>
      <xdr:spPr>
        <a:xfrm>
          <a:off x="13742044" y="17424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macro="" textlink="">
      <xdr:nvSpPr>
        <xdr:cNvPr id="892" name="n_2aveValue【庁舎】&#10;有形固定資産減価償却率"/>
        <xdr:cNvSpPr txBox="1"/>
      </xdr:nvSpPr>
      <xdr:spPr>
        <a:xfrm>
          <a:off x="12960994" y="17403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893" name="n_3aveValue【庁舎】&#10;有形固定資産減価償却率"/>
        <xdr:cNvSpPr txBox="1"/>
      </xdr:nvSpPr>
      <xdr:spPr>
        <a:xfrm>
          <a:off x="12167244" y="17398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561</xdr:rowOff>
    </xdr:from>
    <xdr:ext cx="405111" cy="259045"/>
    <xdr:sp macro="" textlink="">
      <xdr:nvSpPr>
        <xdr:cNvPr id="894" name="n_4aveValue【庁舎】&#10;有形固定資産減価償却率"/>
        <xdr:cNvSpPr txBox="1"/>
      </xdr:nvSpPr>
      <xdr:spPr>
        <a:xfrm>
          <a:off x="11354444" y="17431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92908</xdr:rowOff>
    </xdr:from>
    <xdr:ext cx="405111" cy="259045"/>
    <xdr:sp macro="" textlink="">
      <xdr:nvSpPr>
        <xdr:cNvPr id="895" name="n_1mainValue【庁舎】&#10;有形固定資産減価償却率"/>
        <xdr:cNvSpPr txBox="1"/>
      </xdr:nvSpPr>
      <xdr:spPr>
        <a:xfrm>
          <a:off x="13742044" y="17009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96175</xdr:rowOff>
    </xdr:from>
    <xdr:ext cx="405111" cy="259045"/>
    <xdr:sp macro="" textlink="">
      <xdr:nvSpPr>
        <xdr:cNvPr id="896" name="n_2mainValue【庁舎】&#10;有形固定資産減価償却率"/>
        <xdr:cNvSpPr txBox="1"/>
      </xdr:nvSpPr>
      <xdr:spPr>
        <a:xfrm>
          <a:off x="12960994" y="17012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88009</xdr:rowOff>
    </xdr:from>
    <xdr:ext cx="405111" cy="259045"/>
    <xdr:sp macro="" textlink="">
      <xdr:nvSpPr>
        <xdr:cNvPr id="897" name="n_3mainValue【庁舎】&#10;有形固定資産減価償却率"/>
        <xdr:cNvSpPr txBox="1"/>
      </xdr:nvSpPr>
      <xdr:spPr>
        <a:xfrm>
          <a:off x="12167244" y="17004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76579</xdr:rowOff>
    </xdr:from>
    <xdr:ext cx="405111" cy="259045"/>
    <xdr:sp macro="" textlink="">
      <xdr:nvSpPr>
        <xdr:cNvPr id="898" name="n_4mainValue【庁舎】&#10;有形固定資産減価償却率"/>
        <xdr:cNvSpPr txBox="1"/>
      </xdr:nvSpPr>
      <xdr:spPr>
        <a:xfrm>
          <a:off x="11354444" y="16992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9" name="テキスト ボックス 908"/>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0" name="直線コネクタ 909"/>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1" name="テキスト ボックス 910"/>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2" name="直線コネクタ 911"/>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3" name="テキスト ボックス 912"/>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4" name="直線コネクタ 913"/>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5" name="テキスト ボックス 914"/>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6" name="直線コネクタ 915"/>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7" name="テキスト ボックス 916"/>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8" name="直線コネクタ 917"/>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9" name="テキスト ボックス 918"/>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0" name="直線コネクタ 919"/>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1" name="テキスト ボックス 920"/>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925" name="直線コネクタ 924"/>
        <xdr:cNvCxnSpPr/>
      </xdr:nvCxnSpPr>
      <xdr:spPr>
        <a:xfrm flipV="1">
          <a:off x="19951064" y="165321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926" name="【庁舎】&#10;一人当たり面積最小値テキスト"/>
        <xdr:cNvSpPr txBox="1"/>
      </xdr:nvSpPr>
      <xdr:spPr>
        <a:xfrm>
          <a:off x="19989800" y="18113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27" name="直線コネクタ 926"/>
        <xdr:cNvCxnSpPr/>
      </xdr:nvCxnSpPr>
      <xdr:spPr>
        <a:xfrm>
          <a:off x="19881850" y="181094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928" name="【庁舎】&#10;一人当たり面積最大値テキスト"/>
        <xdr:cNvSpPr txBox="1"/>
      </xdr:nvSpPr>
      <xdr:spPr>
        <a:xfrm>
          <a:off x="19989800" y="1630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929" name="直線コネクタ 928"/>
        <xdr:cNvCxnSpPr/>
      </xdr:nvCxnSpPr>
      <xdr:spPr>
        <a:xfrm>
          <a:off x="19881850" y="165321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930" name="【庁舎】&#10;一人当たり面積平均値テキスト"/>
        <xdr:cNvSpPr txBox="1"/>
      </xdr:nvSpPr>
      <xdr:spPr>
        <a:xfrm>
          <a:off x="19989800" y="17567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931" name="フローチャート: 判断 930"/>
        <xdr:cNvSpPr/>
      </xdr:nvSpPr>
      <xdr:spPr>
        <a:xfrm>
          <a:off x="19900900" y="1771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932" name="フローチャート: 判断 931"/>
        <xdr:cNvSpPr/>
      </xdr:nvSpPr>
      <xdr:spPr>
        <a:xfrm>
          <a:off x="19157950" y="177190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933" name="フローチャート: 判断 932"/>
        <xdr:cNvSpPr/>
      </xdr:nvSpPr>
      <xdr:spPr>
        <a:xfrm>
          <a:off x="18345150" y="17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934" name="フローチャート: 判断 933"/>
        <xdr:cNvSpPr/>
      </xdr:nvSpPr>
      <xdr:spPr>
        <a:xfrm>
          <a:off x="17551400" y="1772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35" name="フローチャート: 判断 934"/>
        <xdr:cNvSpPr/>
      </xdr:nvSpPr>
      <xdr:spPr>
        <a:xfrm>
          <a:off x="16757650" y="177484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136434</xdr:rowOff>
    </xdr:from>
    <xdr:to>
      <xdr:col>116</xdr:col>
      <xdr:colOff>114300</xdr:colOff>
      <xdr:row>107</xdr:row>
      <xdr:rowOff>66584</xdr:rowOff>
    </xdr:to>
    <xdr:sp macro="" textlink="">
      <xdr:nvSpPr>
        <xdr:cNvPr id="941" name="楕円 940"/>
        <xdr:cNvSpPr/>
      </xdr:nvSpPr>
      <xdr:spPr>
        <a:xfrm>
          <a:off x="19900900" y="1773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114861</xdr:rowOff>
    </xdr:from>
    <xdr:ext cx="469744" cy="259045"/>
    <xdr:sp macro="" textlink="">
      <xdr:nvSpPr>
        <xdr:cNvPr id="942" name="【庁舎】&#10;一人当たり面積該当値テキスト"/>
        <xdr:cNvSpPr txBox="1"/>
      </xdr:nvSpPr>
      <xdr:spPr>
        <a:xfrm>
          <a:off x="19989800" y="17717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139700</xdr:rowOff>
    </xdr:from>
    <xdr:to>
      <xdr:col>112</xdr:col>
      <xdr:colOff>38100</xdr:colOff>
      <xdr:row>107</xdr:row>
      <xdr:rowOff>69850</xdr:rowOff>
    </xdr:to>
    <xdr:sp macro="" textlink="">
      <xdr:nvSpPr>
        <xdr:cNvPr id="943" name="楕円 942"/>
        <xdr:cNvSpPr/>
      </xdr:nvSpPr>
      <xdr:spPr>
        <a:xfrm>
          <a:off x="19157950" y="177419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15784</xdr:rowOff>
    </xdr:from>
    <xdr:to>
      <xdr:col>116</xdr:col>
      <xdr:colOff>63500</xdr:colOff>
      <xdr:row>107</xdr:row>
      <xdr:rowOff>19050</xdr:rowOff>
    </xdr:to>
    <xdr:cxnSp macro="">
      <xdr:nvCxnSpPr>
        <xdr:cNvPr id="944" name="直線コネクタ 943"/>
        <xdr:cNvCxnSpPr/>
      </xdr:nvCxnSpPr>
      <xdr:spPr>
        <a:xfrm flipV="1">
          <a:off x="19202400" y="17789434"/>
          <a:ext cx="7493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142966</xdr:rowOff>
    </xdr:from>
    <xdr:to>
      <xdr:col>107</xdr:col>
      <xdr:colOff>101600</xdr:colOff>
      <xdr:row>107</xdr:row>
      <xdr:rowOff>73116</xdr:rowOff>
    </xdr:to>
    <xdr:sp macro="" textlink="">
      <xdr:nvSpPr>
        <xdr:cNvPr id="945" name="楕円 944"/>
        <xdr:cNvSpPr/>
      </xdr:nvSpPr>
      <xdr:spPr>
        <a:xfrm>
          <a:off x="18345150" y="1774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19050</xdr:rowOff>
    </xdr:from>
    <xdr:to>
      <xdr:col>111</xdr:col>
      <xdr:colOff>177800</xdr:colOff>
      <xdr:row>107</xdr:row>
      <xdr:rowOff>22316</xdr:rowOff>
    </xdr:to>
    <xdr:cxnSp macro="">
      <xdr:nvCxnSpPr>
        <xdr:cNvPr id="946" name="直線コネクタ 945"/>
        <xdr:cNvCxnSpPr/>
      </xdr:nvCxnSpPr>
      <xdr:spPr>
        <a:xfrm flipV="1">
          <a:off x="18395950" y="17792700"/>
          <a:ext cx="8064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139700</xdr:rowOff>
    </xdr:from>
    <xdr:to>
      <xdr:col>102</xdr:col>
      <xdr:colOff>165100</xdr:colOff>
      <xdr:row>107</xdr:row>
      <xdr:rowOff>69850</xdr:rowOff>
    </xdr:to>
    <xdr:sp macro="" textlink="">
      <xdr:nvSpPr>
        <xdr:cNvPr id="947" name="楕円 946"/>
        <xdr:cNvSpPr/>
      </xdr:nvSpPr>
      <xdr:spPr>
        <a:xfrm>
          <a:off x="175514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19050</xdr:rowOff>
    </xdr:from>
    <xdr:to>
      <xdr:col>107</xdr:col>
      <xdr:colOff>50800</xdr:colOff>
      <xdr:row>107</xdr:row>
      <xdr:rowOff>22316</xdr:rowOff>
    </xdr:to>
    <xdr:cxnSp macro="">
      <xdr:nvCxnSpPr>
        <xdr:cNvPr id="948" name="直線コネクタ 947"/>
        <xdr:cNvCxnSpPr/>
      </xdr:nvCxnSpPr>
      <xdr:spPr>
        <a:xfrm>
          <a:off x="17602200" y="17792700"/>
          <a:ext cx="7937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139700</xdr:rowOff>
    </xdr:from>
    <xdr:to>
      <xdr:col>98</xdr:col>
      <xdr:colOff>38100</xdr:colOff>
      <xdr:row>107</xdr:row>
      <xdr:rowOff>69850</xdr:rowOff>
    </xdr:to>
    <xdr:sp macro="" textlink="">
      <xdr:nvSpPr>
        <xdr:cNvPr id="949" name="楕円 948"/>
        <xdr:cNvSpPr/>
      </xdr:nvSpPr>
      <xdr:spPr>
        <a:xfrm>
          <a:off x="16757650" y="177419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19050</xdr:rowOff>
    </xdr:from>
    <xdr:to>
      <xdr:col>102</xdr:col>
      <xdr:colOff>114300</xdr:colOff>
      <xdr:row>107</xdr:row>
      <xdr:rowOff>19050</xdr:rowOff>
    </xdr:to>
    <xdr:cxnSp macro="">
      <xdr:nvCxnSpPr>
        <xdr:cNvPr id="950" name="直線コネクタ 949"/>
        <xdr:cNvCxnSpPr/>
      </xdr:nvCxnSpPr>
      <xdr:spPr>
        <a:xfrm>
          <a:off x="16802100" y="177927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951" name="n_1aveValue【庁舎】&#10;一人当たり面積"/>
        <xdr:cNvSpPr txBox="1"/>
      </xdr:nvSpPr>
      <xdr:spPr>
        <a:xfrm>
          <a:off x="18980227" y="1749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952" name="n_2aveValue【庁舎】&#10;一人当たり面積"/>
        <xdr:cNvSpPr txBox="1"/>
      </xdr:nvSpPr>
      <xdr:spPr>
        <a:xfrm>
          <a:off x="18180127" y="1750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953" name="n_3aveValue【庁舎】&#10;一人当たり面積"/>
        <xdr:cNvSpPr txBox="1"/>
      </xdr:nvSpPr>
      <xdr:spPr>
        <a:xfrm>
          <a:off x="17386377" y="1749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954" name="n_4aveValue【庁舎】&#10;一人当たり面積"/>
        <xdr:cNvSpPr txBox="1"/>
      </xdr:nvSpPr>
      <xdr:spPr>
        <a:xfrm>
          <a:off x="16592627" y="17841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60977</xdr:rowOff>
    </xdr:from>
    <xdr:ext cx="469744" cy="259045"/>
    <xdr:sp macro="" textlink="">
      <xdr:nvSpPr>
        <xdr:cNvPr id="955" name="n_1mainValue【庁舎】&#10;一人当たり面積"/>
        <xdr:cNvSpPr txBox="1"/>
      </xdr:nvSpPr>
      <xdr:spPr>
        <a:xfrm>
          <a:off x="18980227" y="1783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64243</xdr:rowOff>
    </xdr:from>
    <xdr:ext cx="469744" cy="259045"/>
    <xdr:sp macro="" textlink="">
      <xdr:nvSpPr>
        <xdr:cNvPr id="956" name="n_2mainValue【庁舎】&#10;一人当たり面積"/>
        <xdr:cNvSpPr txBox="1"/>
      </xdr:nvSpPr>
      <xdr:spPr>
        <a:xfrm>
          <a:off x="18180127" y="17837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60977</xdr:rowOff>
    </xdr:from>
    <xdr:ext cx="469744" cy="259045"/>
    <xdr:sp macro="" textlink="">
      <xdr:nvSpPr>
        <xdr:cNvPr id="957" name="n_3mainValue【庁舎】&#10;一人当たり面積"/>
        <xdr:cNvSpPr txBox="1"/>
      </xdr:nvSpPr>
      <xdr:spPr>
        <a:xfrm>
          <a:off x="17386377" y="1783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86377</xdr:rowOff>
    </xdr:from>
    <xdr:ext cx="469744" cy="259045"/>
    <xdr:sp macro="" textlink="">
      <xdr:nvSpPr>
        <xdr:cNvPr id="958" name="n_4mainValue【庁舎】&#10;一人当たり面積"/>
        <xdr:cNvSpPr txBox="1"/>
      </xdr:nvSpPr>
      <xdr:spPr>
        <a:xfrm>
          <a:off x="16592627" y="1751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体育館・プールについては、有形固定資産減価償却率</a:t>
          </a:r>
          <a:r>
            <a:rPr lang="en-US"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39.6</a:t>
          </a:r>
          <a:r>
            <a:rPr lang="ja-JP"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％で類似団体内</a:t>
          </a:r>
          <a:r>
            <a:rPr lang="en-US"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5</a:t>
          </a:r>
          <a:r>
            <a:rPr lang="ja-JP"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位と良好な状態にある。これは、近年の施設整備により新しい設備が導入されたことが要因と考えられる。一人当たり面積も</a:t>
          </a:r>
          <a:r>
            <a:rPr lang="en-US"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0.210㎡</a:t>
          </a:r>
          <a:r>
            <a:rPr lang="ja-JP"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と類似団体平均を上回っており、住民の利用環境が充実している。</a:t>
          </a:r>
          <a:endParaRPr lang="ja-JP" altLang="ja-JP" sz="1200">
            <a:effectLst/>
            <a:latin typeface="BIZ UDゴシック" panose="020B0400000000000000" pitchFamily="49" charset="-128"/>
            <a:ea typeface="BIZ UDゴシック" panose="020B0400000000000000" pitchFamily="49" charset="-128"/>
          </a:endParaRPr>
        </a:p>
        <a:p>
          <a:r>
            <a:rPr lang="ja-JP"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市民会館については、有形固定資産減価償却率が</a:t>
          </a:r>
          <a:r>
            <a:rPr lang="en-US"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17.1</a:t>
          </a:r>
          <a:r>
            <a:rPr lang="ja-JP"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％と類似団体内</a:t>
          </a:r>
          <a:r>
            <a:rPr lang="en-US"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2</a:t>
          </a:r>
          <a:r>
            <a:rPr lang="ja-JP"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位の極めて良好な状態となっている。これは、総合文化ホールの新築を実施したことによるものと考えられ、今後の維持管理費の適正化にも寄与するものと期待される。</a:t>
          </a:r>
          <a:endParaRPr lang="ja-JP" altLang="ja-JP" sz="1200">
            <a:effectLst/>
            <a:latin typeface="BIZ UDゴシック" panose="020B0400000000000000" pitchFamily="49" charset="-128"/>
            <a:ea typeface="BIZ UDゴシック" panose="020B0400000000000000" pitchFamily="49" charset="-128"/>
          </a:endParaRPr>
        </a:p>
        <a:p>
          <a:r>
            <a:rPr lang="ja-JP"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一般廃棄物処理施設については、有形固定資産減価償却率</a:t>
          </a:r>
          <a:r>
            <a:rPr lang="en-US"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33.1</a:t>
          </a:r>
          <a:r>
            <a:rPr lang="ja-JP"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％で類似団体内</a:t>
          </a:r>
          <a:r>
            <a:rPr lang="en-US"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7</a:t>
          </a:r>
          <a:r>
            <a:rPr lang="ja-JP"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位と良好な状態にある。これまでの計画的な設備更新により、全国平均</a:t>
          </a:r>
          <a:r>
            <a:rPr lang="en-US"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59.1</a:t>
          </a:r>
          <a:r>
            <a:rPr lang="ja-JP"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％を大きく下回る水準を維持しており、適切な維持管理が行われている。</a:t>
          </a:r>
          <a:endParaRPr lang="ja-JP" altLang="ja-JP" sz="1200">
            <a:effectLst/>
            <a:latin typeface="BIZ UDゴシック" panose="020B0400000000000000" pitchFamily="49" charset="-128"/>
            <a:ea typeface="BIZ UDゴシック" panose="020B0400000000000000" pitchFamily="49" charset="-128"/>
          </a:endParaRPr>
        </a:p>
        <a:p>
          <a:r>
            <a:rPr lang="ja-JP"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保健センター・保健所については、有形固定資産減価償却率</a:t>
          </a:r>
          <a:r>
            <a:rPr lang="en-US"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17.1</a:t>
          </a:r>
          <a:r>
            <a:rPr lang="ja-JP"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％で類似団体内</a:t>
          </a:r>
          <a:r>
            <a:rPr lang="en-US"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1</a:t>
          </a:r>
          <a:r>
            <a:rPr lang="ja-JP"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位と最も良好な状態となっている。ただし、一人当たり面積が</a:t>
          </a:r>
          <a:r>
            <a:rPr lang="en-US"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0.003㎡</a:t>
          </a:r>
          <a:r>
            <a:rPr lang="ja-JP"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と類似団体内最下位となっており、今後の利用状況を踏まえた適切な施設規模の検討が必要である。</a:t>
          </a:r>
          <a:endParaRPr lang="ja-JP" altLang="ja-JP" sz="1200">
            <a:effectLst/>
            <a:latin typeface="BIZ UDゴシック" panose="020B0400000000000000" pitchFamily="49" charset="-128"/>
            <a:ea typeface="BIZ UDゴシック" panose="020B0400000000000000" pitchFamily="49" charset="-128"/>
          </a:endParaRPr>
        </a:p>
        <a:p>
          <a:r>
            <a:rPr lang="ja-JP"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一方、福祉施設については、有形固定資産減価償却率</a:t>
          </a:r>
          <a:r>
            <a:rPr lang="en-US"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92.6</a:t>
          </a:r>
          <a:r>
            <a:rPr lang="ja-JP"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％と類似団体内</a:t>
          </a:r>
          <a:r>
            <a:rPr lang="en-US"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66</a:t>
          </a:r>
          <a:r>
            <a:rPr lang="ja-JP"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位となっており、老朽化が進んでいる。これらの施設は昭和後期から平成初期に建設されたものが多く、耐用年数の経過に伴い減価償却が進行している。</a:t>
          </a:r>
          <a:endParaRPr lang="ja-JP" altLang="ja-JP" sz="1200">
            <a:effectLst/>
            <a:latin typeface="BIZ UDゴシック" panose="020B0400000000000000" pitchFamily="49" charset="-128"/>
            <a:ea typeface="BIZ UDゴシック" panose="020B0400000000000000" pitchFamily="49" charset="-128"/>
          </a:endParaRPr>
        </a:p>
        <a:p>
          <a:r>
            <a:rPr lang="ja-JP"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今後は</a:t>
          </a:r>
          <a:r>
            <a:rPr lang="ja-JP" altLang="en-US" sz="1200" b="0" i="0" baseline="0">
              <a:solidFill>
                <a:schemeClr val="dk1"/>
              </a:solidFill>
              <a:effectLst/>
              <a:latin typeface="BIZ UDゴシック" panose="020B0400000000000000" pitchFamily="49" charset="-128"/>
              <a:ea typeface="BIZ UDゴシック" panose="020B0400000000000000" pitchFamily="49" charset="-128"/>
              <a:cs typeface="+mn-cs"/>
            </a:rPr>
            <a:t>公共施設等総合管理計画等</a:t>
          </a:r>
          <a:r>
            <a:rPr lang="ja-JP" altLang="ja-JP" sz="1200" b="0" i="0" baseline="0">
              <a:solidFill>
                <a:schemeClr val="dk1"/>
              </a:solidFill>
              <a:effectLst/>
              <a:latin typeface="BIZ UDゴシック" panose="020B0400000000000000" pitchFamily="49" charset="-128"/>
              <a:ea typeface="BIZ UDゴシック" panose="020B0400000000000000" pitchFamily="49" charset="-128"/>
              <a:cs typeface="+mn-cs"/>
            </a:rPr>
            <a:t>に基づき、集約化・複合化も視野に入れた効率的な施設運営を検討していく必要がある。</a:t>
          </a:r>
          <a:endParaRPr lang="ja-JP" altLang="ja-JP" sz="1200">
            <a:effectLst/>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55" zoomScaleNormal="55"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13689308</v>
      </c>
      <c r="BO4" s="407"/>
      <c r="BP4" s="407"/>
      <c r="BQ4" s="407"/>
      <c r="BR4" s="407"/>
      <c r="BS4" s="407"/>
      <c r="BT4" s="407"/>
      <c r="BU4" s="408"/>
      <c r="BV4" s="406">
        <v>13008286</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11.1</v>
      </c>
      <c r="CU4" s="413"/>
      <c r="CV4" s="413"/>
      <c r="CW4" s="413"/>
      <c r="CX4" s="413"/>
      <c r="CY4" s="413"/>
      <c r="CZ4" s="413"/>
      <c r="DA4" s="414"/>
      <c r="DB4" s="412">
        <v>11.7</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12713162</v>
      </c>
      <c r="BO5" s="444"/>
      <c r="BP5" s="444"/>
      <c r="BQ5" s="444"/>
      <c r="BR5" s="444"/>
      <c r="BS5" s="444"/>
      <c r="BT5" s="444"/>
      <c r="BU5" s="445"/>
      <c r="BV5" s="443">
        <v>12072222</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84.5</v>
      </c>
      <c r="CU5" s="441"/>
      <c r="CV5" s="441"/>
      <c r="CW5" s="441"/>
      <c r="CX5" s="441"/>
      <c r="CY5" s="441"/>
      <c r="CZ5" s="441"/>
      <c r="DA5" s="442"/>
      <c r="DB5" s="440">
        <v>87.2</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976146</v>
      </c>
      <c r="BO6" s="444"/>
      <c r="BP6" s="444"/>
      <c r="BQ6" s="444"/>
      <c r="BR6" s="444"/>
      <c r="BS6" s="444"/>
      <c r="BT6" s="444"/>
      <c r="BU6" s="445"/>
      <c r="BV6" s="443">
        <v>936064</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84.9</v>
      </c>
      <c r="CU6" s="481"/>
      <c r="CV6" s="481"/>
      <c r="CW6" s="481"/>
      <c r="CX6" s="481"/>
      <c r="CY6" s="481"/>
      <c r="CZ6" s="481"/>
      <c r="DA6" s="482"/>
      <c r="DB6" s="480">
        <v>88</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112601</v>
      </c>
      <c r="BO7" s="444"/>
      <c r="BP7" s="444"/>
      <c r="BQ7" s="444"/>
      <c r="BR7" s="444"/>
      <c r="BS7" s="444"/>
      <c r="BT7" s="444"/>
      <c r="BU7" s="445"/>
      <c r="BV7" s="443">
        <v>69017</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7750006</v>
      </c>
      <c r="CU7" s="444"/>
      <c r="CV7" s="444"/>
      <c r="CW7" s="444"/>
      <c r="CX7" s="444"/>
      <c r="CY7" s="444"/>
      <c r="CZ7" s="444"/>
      <c r="DA7" s="445"/>
      <c r="DB7" s="443">
        <v>7379443</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863545</v>
      </c>
      <c r="BO8" s="444"/>
      <c r="BP8" s="444"/>
      <c r="BQ8" s="444"/>
      <c r="BR8" s="444"/>
      <c r="BS8" s="444"/>
      <c r="BT8" s="444"/>
      <c r="BU8" s="445"/>
      <c r="BV8" s="443">
        <v>867047</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0.66</v>
      </c>
      <c r="CU8" s="484"/>
      <c r="CV8" s="484"/>
      <c r="CW8" s="484"/>
      <c r="CX8" s="484"/>
      <c r="CY8" s="484"/>
      <c r="CZ8" s="484"/>
      <c r="DA8" s="485"/>
      <c r="DB8" s="483">
        <v>0.67</v>
      </c>
      <c r="DC8" s="484"/>
      <c r="DD8" s="484"/>
      <c r="DE8" s="484"/>
      <c r="DF8" s="484"/>
      <c r="DG8" s="484"/>
      <c r="DH8" s="484"/>
      <c r="DI8" s="485"/>
    </row>
    <row r="9" spans="1:119" ht="18.75" customHeight="1" thickBot="1" x14ac:dyDescent="0.25">
      <c r="A9" s="169"/>
      <c r="B9" s="437" t="s">
        <v>106</v>
      </c>
      <c r="C9" s="438"/>
      <c r="D9" s="438"/>
      <c r="E9" s="438"/>
      <c r="F9" s="438"/>
      <c r="G9" s="438"/>
      <c r="H9" s="438"/>
      <c r="I9" s="438"/>
      <c r="J9" s="438"/>
      <c r="K9" s="486"/>
      <c r="L9" s="487" t="s">
        <v>107</v>
      </c>
      <c r="M9" s="488"/>
      <c r="N9" s="488"/>
      <c r="O9" s="488"/>
      <c r="P9" s="488"/>
      <c r="Q9" s="489"/>
      <c r="R9" s="490">
        <v>35246</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-3502</v>
      </c>
      <c r="BO9" s="444"/>
      <c r="BP9" s="444"/>
      <c r="BQ9" s="444"/>
      <c r="BR9" s="444"/>
      <c r="BS9" s="444"/>
      <c r="BT9" s="444"/>
      <c r="BU9" s="445"/>
      <c r="BV9" s="443">
        <v>-32488</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9.6</v>
      </c>
      <c r="CU9" s="441"/>
      <c r="CV9" s="441"/>
      <c r="CW9" s="441"/>
      <c r="CX9" s="441"/>
      <c r="CY9" s="441"/>
      <c r="CZ9" s="441"/>
      <c r="DA9" s="442"/>
      <c r="DB9" s="440">
        <v>10.3</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112</v>
      </c>
      <c r="M10" s="473"/>
      <c r="N10" s="473"/>
      <c r="O10" s="473"/>
      <c r="P10" s="473"/>
      <c r="Q10" s="474"/>
      <c r="R10" s="494">
        <v>34626</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90</v>
      </c>
      <c r="AV10" s="476"/>
      <c r="AW10" s="476"/>
      <c r="AX10" s="476"/>
      <c r="AY10" s="477" t="s">
        <v>114</v>
      </c>
      <c r="AZ10" s="478"/>
      <c r="BA10" s="478"/>
      <c r="BB10" s="478"/>
      <c r="BC10" s="478"/>
      <c r="BD10" s="478"/>
      <c r="BE10" s="478"/>
      <c r="BF10" s="478"/>
      <c r="BG10" s="478"/>
      <c r="BH10" s="478"/>
      <c r="BI10" s="478"/>
      <c r="BJ10" s="478"/>
      <c r="BK10" s="478"/>
      <c r="BL10" s="478"/>
      <c r="BM10" s="479"/>
      <c r="BN10" s="443">
        <v>356709</v>
      </c>
      <c r="BO10" s="444"/>
      <c r="BP10" s="444"/>
      <c r="BQ10" s="444"/>
      <c r="BR10" s="444"/>
      <c r="BS10" s="444"/>
      <c r="BT10" s="444"/>
      <c r="BU10" s="445"/>
      <c r="BV10" s="443">
        <v>4250</v>
      </c>
      <c r="BW10" s="444"/>
      <c r="BX10" s="444"/>
      <c r="BY10" s="444"/>
      <c r="BZ10" s="444"/>
      <c r="CA10" s="444"/>
      <c r="CB10" s="444"/>
      <c r="CC10" s="445"/>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116</v>
      </c>
      <c r="M11" s="498"/>
      <c r="N11" s="498"/>
      <c r="O11" s="498"/>
      <c r="P11" s="498"/>
      <c r="Q11" s="499"/>
      <c r="R11" s="500" t="s">
        <v>117</v>
      </c>
      <c r="S11" s="501"/>
      <c r="T11" s="501"/>
      <c r="U11" s="501"/>
      <c r="V11" s="502"/>
      <c r="W11" s="431"/>
      <c r="X11" s="432"/>
      <c r="Y11" s="432"/>
      <c r="Z11" s="432"/>
      <c r="AA11" s="432"/>
      <c r="AB11" s="432"/>
      <c r="AC11" s="432"/>
      <c r="AD11" s="432"/>
      <c r="AE11" s="432"/>
      <c r="AF11" s="432"/>
      <c r="AG11" s="432"/>
      <c r="AH11" s="432"/>
      <c r="AI11" s="432"/>
      <c r="AJ11" s="432"/>
      <c r="AK11" s="432"/>
      <c r="AL11" s="435"/>
      <c r="AM11" s="472" t="s">
        <v>118</v>
      </c>
      <c r="AN11" s="473"/>
      <c r="AO11" s="473"/>
      <c r="AP11" s="473"/>
      <c r="AQ11" s="473"/>
      <c r="AR11" s="473"/>
      <c r="AS11" s="473"/>
      <c r="AT11" s="474"/>
      <c r="AU11" s="475" t="s">
        <v>90</v>
      </c>
      <c r="AV11" s="476"/>
      <c r="AW11" s="476"/>
      <c r="AX11" s="476"/>
      <c r="AY11" s="477" t="s">
        <v>119</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120</v>
      </c>
      <c r="CE11" s="447"/>
      <c r="CF11" s="447"/>
      <c r="CG11" s="447"/>
      <c r="CH11" s="447"/>
      <c r="CI11" s="447"/>
      <c r="CJ11" s="447"/>
      <c r="CK11" s="447"/>
      <c r="CL11" s="447"/>
      <c r="CM11" s="447"/>
      <c r="CN11" s="447"/>
      <c r="CO11" s="447"/>
      <c r="CP11" s="447"/>
      <c r="CQ11" s="447"/>
      <c r="CR11" s="447"/>
      <c r="CS11" s="448"/>
      <c r="CT11" s="483" t="s">
        <v>121</v>
      </c>
      <c r="CU11" s="484"/>
      <c r="CV11" s="484"/>
      <c r="CW11" s="484"/>
      <c r="CX11" s="484"/>
      <c r="CY11" s="484"/>
      <c r="CZ11" s="484"/>
      <c r="DA11" s="485"/>
      <c r="DB11" s="483" t="s">
        <v>121</v>
      </c>
      <c r="DC11" s="484"/>
      <c r="DD11" s="484"/>
      <c r="DE11" s="484"/>
      <c r="DF11" s="484"/>
      <c r="DG11" s="484"/>
      <c r="DH11" s="484"/>
      <c r="DI11" s="485"/>
    </row>
    <row r="12" spans="1:119" ht="18.75" customHeight="1" x14ac:dyDescent="0.2">
      <c r="A12" s="169"/>
      <c r="B12" s="503" t="s">
        <v>122</v>
      </c>
      <c r="C12" s="504"/>
      <c r="D12" s="504"/>
      <c r="E12" s="504"/>
      <c r="F12" s="504"/>
      <c r="G12" s="504"/>
      <c r="H12" s="504"/>
      <c r="I12" s="504"/>
      <c r="J12" s="504"/>
      <c r="K12" s="505"/>
      <c r="L12" s="512" t="s">
        <v>123</v>
      </c>
      <c r="M12" s="513"/>
      <c r="N12" s="513"/>
      <c r="O12" s="513"/>
      <c r="P12" s="513"/>
      <c r="Q12" s="514"/>
      <c r="R12" s="515">
        <v>35320</v>
      </c>
      <c r="S12" s="516"/>
      <c r="T12" s="516"/>
      <c r="U12" s="516"/>
      <c r="V12" s="517"/>
      <c r="W12" s="518" t="s">
        <v>1</v>
      </c>
      <c r="X12" s="476"/>
      <c r="Y12" s="476"/>
      <c r="Z12" s="476"/>
      <c r="AA12" s="476"/>
      <c r="AB12" s="519"/>
      <c r="AC12" s="520" t="s">
        <v>124</v>
      </c>
      <c r="AD12" s="521"/>
      <c r="AE12" s="521"/>
      <c r="AF12" s="521"/>
      <c r="AG12" s="522"/>
      <c r="AH12" s="520" t="s">
        <v>125</v>
      </c>
      <c r="AI12" s="521"/>
      <c r="AJ12" s="521"/>
      <c r="AK12" s="521"/>
      <c r="AL12" s="523"/>
      <c r="AM12" s="472" t="s">
        <v>126</v>
      </c>
      <c r="AN12" s="473"/>
      <c r="AO12" s="473"/>
      <c r="AP12" s="473"/>
      <c r="AQ12" s="473"/>
      <c r="AR12" s="473"/>
      <c r="AS12" s="473"/>
      <c r="AT12" s="474"/>
      <c r="AU12" s="475" t="s">
        <v>90</v>
      </c>
      <c r="AV12" s="476"/>
      <c r="AW12" s="476"/>
      <c r="AX12" s="476"/>
      <c r="AY12" s="477" t="s">
        <v>127</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0</v>
      </c>
      <c r="BW12" s="444"/>
      <c r="BX12" s="444"/>
      <c r="BY12" s="444"/>
      <c r="BZ12" s="444"/>
      <c r="CA12" s="444"/>
      <c r="CB12" s="444"/>
      <c r="CC12" s="445"/>
      <c r="CD12" s="446" t="s">
        <v>128</v>
      </c>
      <c r="CE12" s="447"/>
      <c r="CF12" s="447"/>
      <c r="CG12" s="447"/>
      <c r="CH12" s="447"/>
      <c r="CI12" s="447"/>
      <c r="CJ12" s="447"/>
      <c r="CK12" s="447"/>
      <c r="CL12" s="447"/>
      <c r="CM12" s="447"/>
      <c r="CN12" s="447"/>
      <c r="CO12" s="447"/>
      <c r="CP12" s="447"/>
      <c r="CQ12" s="447"/>
      <c r="CR12" s="447"/>
      <c r="CS12" s="448"/>
      <c r="CT12" s="483" t="s">
        <v>121</v>
      </c>
      <c r="CU12" s="484"/>
      <c r="CV12" s="484"/>
      <c r="CW12" s="484"/>
      <c r="CX12" s="484"/>
      <c r="CY12" s="484"/>
      <c r="CZ12" s="484"/>
      <c r="DA12" s="485"/>
      <c r="DB12" s="483" t="s">
        <v>121</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129</v>
      </c>
      <c r="N13" s="535"/>
      <c r="O13" s="535"/>
      <c r="P13" s="535"/>
      <c r="Q13" s="536"/>
      <c r="R13" s="527">
        <v>34921</v>
      </c>
      <c r="S13" s="528"/>
      <c r="T13" s="528"/>
      <c r="U13" s="528"/>
      <c r="V13" s="529"/>
      <c r="W13" s="459" t="s">
        <v>130</v>
      </c>
      <c r="X13" s="460"/>
      <c r="Y13" s="460"/>
      <c r="Z13" s="460"/>
      <c r="AA13" s="460"/>
      <c r="AB13" s="450"/>
      <c r="AC13" s="494">
        <v>674</v>
      </c>
      <c r="AD13" s="495"/>
      <c r="AE13" s="495"/>
      <c r="AF13" s="495"/>
      <c r="AG13" s="537"/>
      <c r="AH13" s="494">
        <v>744</v>
      </c>
      <c r="AI13" s="495"/>
      <c r="AJ13" s="495"/>
      <c r="AK13" s="495"/>
      <c r="AL13" s="496"/>
      <c r="AM13" s="472" t="s">
        <v>131</v>
      </c>
      <c r="AN13" s="473"/>
      <c r="AO13" s="473"/>
      <c r="AP13" s="473"/>
      <c r="AQ13" s="473"/>
      <c r="AR13" s="473"/>
      <c r="AS13" s="473"/>
      <c r="AT13" s="474"/>
      <c r="AU13" s="475" t="s">
        <v>132</v>
      </c>
      <c r="AV13" s="476"/>
      <c r="AW13" s="476"/>
      <c r="AX13" s="476"/>
      <c r="AY13" s="477" t="s">
        <v>133</v>
      </c>
      <c r="AZ13" s="478"/>
      <c r="BA13" s="478"/>
      <c r="BB13" s="478"/>
      <c r="BC13" s="478"/>
      <c r="BD13" s="478"/>
      <c r="BE13" s="478"/>
      <c r="BF13" s="478"/>
      <c r="BG13" s="478"/>
      <c r="BH13" s="478"/>
      <c r="BI13" s="478"/>
      <c r="BJ13" s="478"/>
      <c r="BK13" s="478"/>
      <c r="BL13" s="478"/>
      <c r="BM13" s="479"/>
      <c r="BN13" s="443">
        <v>353207</v>
      </c>
      <c r="BO13" s="444"/>
      <c r="BP13" s="444"/>
      <c r="BQ13" s="444"/>
      <c r="BR13" s="444"/>
      <c r="BS13" s="444"/>
      <c r="BT13" s="444"/>
      <c r="BU13" s="445"/>
      <c r="BV13" s="443">
        <v>-28238</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7.5</v>
      </c>
      <c r="CU13" s="441"/>
      <c r="CV13" s="441"/>
      <c r="CW13" s="441"/>
      <c r="CX13" s="441"/>
      <c r="CY13" s="441"/>
      <c r="CZ13" s="441"/>
      <c r="DA13" s="442"/>
      <c r="DB13" s="440">
        <v>6.9</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35413</v>
      </c>
      <c r="S14" s="528"/>
      <c r="T14" s="528"/>
      <c r="U14" s="528"/>
      <c r="V14" s="529"/>
      <c r="W14" s="433"/>
      <c r="X14" s="434"/>
      <c r="Y14" s="434"/>
      <c r="Z14" s="434"/>
      <c r="AA14" s="434"/>
      <c r="AB14" s="423"/>
      <c r="AC14" s="530">
        <v>4.4000000000000004</v>
      </c>
      <c r="AD14" s="531"/>
      <c r="AE14" s="531"/>
      <c r="AF14" s="531"/>
      <c r="AG14" s="532"/>
      <c r="AH14" s="530">
        <v>4.7</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121</v>
      </c>
      <c r="CU14" s="542"/>
      <c r="CV14" s="542"/>
      <c r="CW14" s="542"/>
      <c r="CX14" s="542"/>
      <c r="CY14" s="542"/>
      <c r="CZ14" s="542"/>
      <c r="DA14" s="543"/>
      <c r="DB14" s="541" t="s">
        <v>121</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129</v>
      </c>
      <c r="N15" s="535"/>
      <c r="O15" s="535"/>
      <c r="P15" s="535"/>
      <c r="Q15" s="536"/>
      <c r="R15" s="527">
        <v>35058</v>
      </c>
      <c r="S15" s="528"/>
      <c r="T15" s="528"/>
      <c r="U15" s="528"/>
      <c r="V15" s="529"/>
      <c r="W15" s="459" t="s">
        <v>137</v>
      </c>
      <c r="X15" s="460"/>
      <c r="Y15" s="460"/>
      <c r="Z15" s="460"/>
      <c r="AA15" s="460"/>
      <c r="AB15" s="450"/>
      <c r="AC15" s="494">
        <v>4007</v>
      </c>
      <c r="AD15" s="495"/>
      <c r="AE15" s="495"/>
      <c r="AF15" s="495"/>
      <c r="AG15" s="537"/>
      <c r="AH15" s="494">
        <v>4432</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4252943</v>
      </c>
      <c r="BO15" s="407"/>
      <c r="BP15" s="407"/>
      <c r="BQ15" s="407"/>
      <c r="BR15" s="407"/>
      <c r="BS15" s="407"/>
      <c r="BT15" s="407"/>
      <c r="BU15" s="408"/>
      <c r="BV15" s="406">
        <v>4272095</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26.2</v>
      </c>
      <c r="AD16" s="531"/>
      <c r="AE16" s="531"/>
      <c r="AF16" s="531"/>
      <c r="AG16" s="532"/>
      <c r="AH16" s="530">
        <v>27.8</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6604309</v>
      </c>
      <c r="BO16" s="444"/>
      <c r="BP16" s="444"/>
      <c r="BQ16" s="444"/>
      <c r="BR16" s="444"/>
      <c r="BS16" s="444"/>
      <c r="BT16" s="444"/>
      <c r="BU16" s="445"/>
      <c r="BV16" s="443">
        <v>6289255</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10631</v>
      </c>
      <c r="AD17" s="495"/>
      <c r="AE17" s="495"/>
      <c r="AF17" s="495"/>
      <c r="AG17" s="537"/>
      <c r="AH17" s="494">
        <v>10758</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5360190</v>
      </c>
      <c r="BO17" s="444"/>
      <c r="BP17" s="444"/>
      <c r="BQ17" s="444"/>
      <c r="BR17" s="444"/>
      <c r="BS17" s="444"/>
      <c r="BT17" s="444"/>
      <c r="BU17" s="445"/>
      <c r="BV17" s="443">
        <v>5392435</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147</v>
      </c>
      <c r="C18" s="486"/>
      <c r="D18" s="486"/>
      <c r="E18" s="566"/>
      <c r="F18" s="566"/>
      <c r="G18" s="566"/>
      <c r="H18" s="566"/>
      <c r="I18" s="566"/>
      <c r="J18" s="566"/>
      <c r="K18" s="566"/>
      <c r="L18" s="567">
        <v>16.27</v>
      </c>
      <c r="M18" s="567"/>
      <c r="N18" s="567"/>
      <c r="O18" s="567"/>
      <c r="P18" s="567"/>
      <c r="Q18" s="567"/>
      <c r="R18" s="568"/>
      <c r="S18" s="568"/>
      <c r="T18" s="568"/>
      <c r="U18" s="568"/>
      <c r="V18" s="569"/>
      <c r="W18" s="461"/>
      <c r="X18" s="462"/>
      <c r="Y18" s="462"/>
      <c r="Z18" s="462"/>
      <c r="AA18" s="462"/>
      <c r="AB18" s="453"/>
      <c r="AC18" s="570">
        <v>69.400000000000006</v>
      </c>
      <c r="AD18" s="571"/>
      <c r="AE18" s="571"/>
      <c r="AF18" s="571"/>
      <c r="AG18" s="572"/>
      <c r="AH18" s="570">
        <v>67.5</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6727159</v>
      </c>
      <c r="BO18" s="444"/>
      <c r="BP18" s="444"/>
      <c r="BQ18" s="444"/>
      <c r="BR18" s="444"/>
      <c r="BS18" s="444"/>
      <c r="BT18" s="444"/>
      <c r="BU18" s="445"/>
      <c r="BV18" s="443">
        <v>6433245</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149</v>
      </c>
      <c r="C19" s="486"/>
      <c r="D19" s="486"/>
      <c r="E19" s="566"/>
      <c r="F19" s="566"/>
      <c r="G19" s="566"/>
      <c r="H19" s="566"/>
      <c r="I19" s="566"/>
      <c r="J19" s="566"/>
      <c r="K19" s="566"/>
      <c r="L19" s="574">
        <v>2166</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9394897</v>
      </c>
      <c r="BO19" s="444"/>
      <c r="BP19" s="444"/>
      <c r="BQ19" s="444"/>
      <c r="BR19" s="444"/>
      <c r="BS19" s="444"/>
      <c r="BT19" s="444"/>
      <c r="BU19" s="445"/>
      <c r="BV19" s="443">
        <v>8735902</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151</v>
      </c>
      <c r="C20" s="486"/>
      <c r="D20" s="486"/>
      <c r="E20" s="566"/>
      <c r="F20" s="566"/>
      <c r="G20" s="566"/>
      <c r="H20" s="566"/>
      <c r="I20" s="566"/>
      <c r="J20" s="566"/>
      <c r="K20" s="566"/>
      <c r="L20" s="574">
        <v>13973</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9698424</v>
      </c>
      <c r="BO22" s="407"/>
      <c r="BP22" s="407"/>
      <c r="BQ22" s="407"/>
      <c r="BR22" s="407"/>
      <c r="BS22" s="407"/>
      <c r="BT22" s="407"/>
      <c r="BU22" s="408"/>
      <c r="BV22" s="406">
        <v>10348445</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6641504</v>
      </c>
      <c r="BO23" s="444"/>
      <c r="BP23" s="444"/>
      <c r="BQ23" s="444"/>
      <c r="BR23" s="444"/>
      <c r="BS23" s="444"/>
      <c r="BT23" s="444"/>
      <c r="BU23" s="445"/>
      <c r="BV23" s="443">
        <v>7121908</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161</v>
      </c>
      <c r="F24" s="473"/>
      <c r="G24" s="473"/>
      <c r="H24" s="473"/>
      <c r="I24" s="473"/>
      <c r="J24" s="473"/>
      <c r="K24" s="474"/>
      <c r="L24" s="494">
        <v>1</v>
      </c>
      <c r="M24" s="495"/>
      <c r="N24" s="495"/>
      <c r="O24" s="495"/>
      <c r="P24" s="537"/>
      <c r="Q24" s="494">
        <v>7930</v>
      </c>
      <c r="R24" s="495"/>
      <c r="S24" s="495"/>
      <c r="T24" s="495"/>
      <c r="U24" s="495"/>
      <c r="V24" s="537"/>
      <c r="W24" s="589"/>
      <c r="X24" s="590"/>
      <c r="Y24" s="591"/>
      <c r="Z24" s="493" t="s">
        <v>162</v>
      </c>
      <c r="AA24" s="473"/>
      <c r="AB24" s="473"/>
      <c r="AC24" s="473"/>
      <c r="AD24" s="473"/>
      <c r="AE24" s="473"/>
      <c r="AF24" s="473"/>
      <c r="AG24" s="474"/>
      <c r="AH24" s="494">
        <v>149</v>
      </c>
      <c r="AI24" s="495"/>
      <c r="AJ24" s="495"/>
      <c r="AK24" s="495"/>
      <c r="AL24" s="537"/>
      <c r="AM24" s="494">
        <v>440444</v>
      </c>
      <c r="AN24" s="495"/>
      <c r="AO24" s="495"/>
      <c r="AP24" s="495"/>
      <c r="AQ24" s="495"/>
      <c r="AR24" s="537"/>
      <c r="AS24" s="494">
        <v>2956</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5463062</v>
      </c>
      <c r="BO24" s="444"/>
      <c r="BP24" s="444"/>
      <c r="BQ24" s="444"/>
      <c r="BR24" s="444"/>
      <c r="BS24" s="444"/>
      <c r="BT24" s="444"/>
      <c r="BU24" s="445"/>
      <c r="BV24" s="443">
        <v>5708687</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164</v>
      </c>
      <c r="F25" s="473"/>
      <c r="G25" s="473"/>
      <c r="H25" s="473"/>
      <c r="I25" s="473"/>
      <c r="J25" s="473"/>
      <c r="K25" s="474"/>
      <c r="L25" s="494">
        <v>2</v>
      </c>
      <c r="M25" s="495"/>
      <c r="N25" s="495"/>
      <c r="O25" s="495"/>
      <c r="P25" s="537"/>
      <c r="Q25" s="494">
        <v>6344</v>
      </c>
      <c r="R25" s="495"/>
      <c r="S25" s="495"/>
      <c r="T25" s="495"/>
      <c r="U25" s="495"/>
      <c r="V25" s="537"/>
      <c r="W25" s="589"/>
      <c r="X25" s="590"/>
      <c r="Y25" s="591"/>
      <c r="Z25" s="493" t="s">
        <v>165</v>
      </c>
      <c r="AA25" s="473"/>
      <c r="AB25" s="473"/>
      <c r="AC25" s="473"/>
      <c r="AD25" s="473"/>
      <c r="AE25" s="473"/>
      <c r="AF25" s="473"/>
      <c r="AG25" s="474"/>
      <c r="AH25" s="494" t="s">
        <v>121</v>
      </c>
      <c r="AI25" s="495"/>
      <c r="AJ25" s="495"/>
      <c r="AK25" s="495"/>
      <c r="AL25" s="537"/>
      <c r="AM25" s="494" t="s">
        <v>121</v>
      </c>
      <c r="AN25" s="495"/>
      <c r="AO25" s="495"/>
      <c r="AP25" s="495"/>
      <c r="AQ25" s="495"/>
      <c r="AR25" s="537"/>
      <c r="AS25" s="494" t="s">
        <v>121</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1127480</v>
      </c>
      <c r="BO25" s="407"/>
      <c r="BP25" s="407"/>
      <c r="BQ25" s="407"/>
      <c r="BR25" s="407"/>
      <c r="BS25" s="407"/>
      <c r="BT25" s="407"/>
      <c r="BU25" s="408"/>
      <c r="BV25" s="406">
        <v>918592</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167</v>
      </c>
      <c r="F26" s="473"/>
      <c r="G26" s="473"/>
      <c r="H26" s="473"/>
      <c r="I26" s="473"/>
      <c r="J26" s="473"/>
      <c r="K26" s="474"/>
      <c r="L26" s="494">
        <v>1</v>
      </c>
      <c r="M26" s="495"/>
      <c r="N26" s="495"/>
      <c r="O26" s="495"/>
      <c r="P26" s="537"/>
      <c r="Q26" s="494">
        <v>5868</v>
      </c>
      <c r="R26" s="495"/>
      <c r="S26" s="495"/>
      <c r="T26" s="495"/>
      <c r="U26" s="495"/>
      <c r="V26" s="537"/>
      <c r="W26" s="589"/>
      <c r="X26" s="590"/>
      <c r="Y26" s="591"/>
      <c r="Z26" s="493" t="s">
        <v>168</v>
      </c>
      <c r="AA26" s="595"/>
      <c r="AB26" s="595"/>
      <c r="AC26" s="595"/>
      <c r="AD26" s="595"/>
      <c r="AE26" s="595"/>
      <c r="AF26" s="595"/>
      <c r="AG26" s="596"/>
      <c r="AH26" s="494">
        <v>15</v>
      </c>
      <c r="AI26" s="495"/>
      <c r="AJ26" s="495"/>
      <c r="AK26" s="495"/>
      <c r="AL26" s="537"/>
      <c r="AM26" s="494">
        <v>51240</v>
      </c>
      <c r="AN26" s="495"/>
      <c r="AO26" s="495"/>
      <c r="AP26" s="495"/>
      <c r="AQ26" s="495"/>
      <c r="AR26" s="537"/>
      <c r="AS26" s="494">
        <v>3416</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121</v>
      </c>
      <c r="BO26" s="444"/>
      <c r="BP26" s="444"/>
      <c r="BQ26" s="444"/>
      <c r="BR26" s="444"/>
      <c r="BS26" s="444"/>
      <c r="BT26" s="444"/>
      <c r="BU26" s="445"/>
      <c r="BV26" s="443" t="s">
        <v>121</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170</v>
      </c>
      <c r="F27" s="473"/>
      <c r="G27" s="473"/>
      <c r="H27" s="473"/>
      <c r="I27" s="473"/>
      <c r="J27" s="473"/>
      <c r="K27" s="474"/>
      <c r="L27" s="494">
        <v>1</v>
      </c>
      <c r="M27" s="495"/>
      <c r="N27" s="495"/>
      <c r="O27" s="495"/>
      <c r="P27" s="537"/>
      <c r="Q27" s="494">
        <v>3330</v>
      </c>
      <c r="R27" s="495"/>
      <c r="S27" s="495"/>
      <c r="T27" s="495"/>
      <c r="U27" s="495"/>
      <c r="V27" s="537"/>
      <c r="W27" s="589"/>
      <c r="X27" s="590"/>
      <c r="Y27" s="591"/>
      <c r="Z27" s="493" t="s">
        <v>171</v>
      </c>
      <c r="AA27" s="473"/>
      <c r="AB27" s="473"/>
      <c r="AC27" s="473"/>
      <c r="AD27" s="473"/>
      <c r="AE27" s="473"/>
      <c r="AF27" s="473"/>
      <c r="AG27" s="474"/>
      <c r="AH27" s="494">
        <v>33</v>
      </c>
      <c r="AI27" s="495"/>
      <c r="AJ27" s="495"/>
      <c r="AK27" s="495"/>
      <c r="AL27" s="537"/>
      <c r="AM27" s="494">
        <v>101937</v>
      </c>
      <c r="AN27" s="495"/>
      <c r="AO27" s="495"/>
      <c r="AP27" s="495"/>
      <c r="AQ27" s="495"/>
      <c r="AR27" s="537"/>
      <c r="AS27" s="494">
        <v>3089</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28484</v>
      </c>
      <c r="BO27" s="563"/>
      <c r="BP27" s="563"/>
      <c r="BQ27" s="563"/>
      <c r="BR27" s="563"/>
      <c r="BS27" s="563"/>
      <c r="BT27" s="563"/>
      <c r="BU27" s="564"/>
      <c r="BV27" s="562">
        <v>28483</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173</v>
      </c>
      <c r="F28" s="473"/>
      <c r="G28" s="473"/>
      <c r="H28" s="473"/>
      <c r="I28" s="473"/>
      <c r="J28" s="473"/>
      <c r="K28" s="474"/>
      <c r="L28" s="494">
        <v>1</v>
      </c>
      <c r="M28" s="495"/>
      <c r="N28" s="495"/>
      <c r="O28" s="495"/>
      <c r="P28" s="537"/>
      <c r="Q28" s="494">
        <v>2775</v>
      </c>
      <c r="R28" s="495"/>
      <c r="S28" s="495"/>
      <c r="T28" s="495"/>
      <c r="U28" s="495"/>
      <c r="V28" s="537"/>
      <c r="W28" s="589"/>
      <c r="X28" s="590"/>
      <c r="Y28" s="591"/>
      <c r="Z28" s="493" t="s">
        <v>174</v>
      </c>
      <c r="AA28" s="473"/>
      <c r="AB28" s="473"/>
      <c r="AC28" s="473"/>
      <c r="AD28" s="473"/>
      <c r="AE28" s="473"/>
      <c r="AF28" s="473"/>
      <c r="AG28" s="474"/>
      <c r="AH28" s="494" t="s">
        <v>121</v>
      </c>
      <c r="AI28" s="495"/>
      <c r="AJ28" s="495"/>
      <c r="AK28" s="495"/>
      <c r="AL28" s="537"/>
      <c r="AM28" s="494" t="s">
        <v>121</v>
      </c>
      <c r="AN28" s="495"/>
      <c r="AO28" s="495"/>
      <c r="AP28" s="495"/>
      <c r="AQ28" s="495"/>
      <c r="AR28" s="537"/>
      <c r="AS28" s="494" t="s">
        <v>121</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3073772</v>
      </c>
      <c r="BO28" s="407"/>
      <c r="BP28" s="407"/>
      <c r="BQ28" s="407"/>
      <c r="BR28" s="407"/>
      <c r="BS28" s="407"/>
      <c r="BT28" s="407"/>
      <c r="BU28" s="408"/>
      <c r="BV28" s="406">
        <v>2717063</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176</v>
      </c>
      <c r="F29" s="473"/>
      <c r="G29" s="473"/>
      <c r="H29" s="473"/>
      <c r="I29" s="473"/>
      <c r="J29" s="473"/>
      <c r="K29" s="474"/>
      <c r="L29" s="494">
        <v>14</v>
      </c>
      <c r="M29" s="495"/>
      <c r="N29" s="495"/>
      <c r="O29" s="495"/>
      <c r="P29" s="537"/>
      <c r="Q29" s="494">
        <v>2220</v>
      </c>
      <c r="R29" s="495"/>
      <c r="S29" s="495"/>
      <c r="T29" s="495"/>
      <c r="U29" s="495"/>
      <c r="V29" s="537"/>
      <c r="W29" s="592"/>
      <c r="X29" s="593"/>
      <c r="Y29" s="594"/>
      <c r="Z29" s="493" t="s">
        <v>177</v>
      </c>
      <c r="AA29" s="473"/>
      <c r="AB29" s="473"/>
      <c r="AC29" s="473"/>
      <c r="AD29" s="473"/>
      <c r="AE29" s="473"/>
      <c r="AF29" s="473"/>
      <c r="AG29" s="474"/>
      <c r="AH29" s="494">
        <v>182</v>
      </c>
      <c r="AI29" s="495"/>
      <c r="AJ29" s="495"/>
      <c r="AK29" s="495"/>
      <c r="AL29" s="537"/>
      <c r="AM29" s="494">
        <v>542381</v>
      </c>
      <c r="AN29" s="495"/>
      <c r="AO29" s="495"/>
      <c r="AP29" s="495"/>
      <c r="AQ29" s="495"/>
      <c r="AR29" s="537"/>
      <c r="AS29" s="494">
        <v>2980</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352939</v>
      </c>
      <c r="BO29" s="444"/>
      <c r="BP29" s="444"/>
      <c r="BQ29" s="444"/>
      <c r="BR29" s="444"/>
      <c r="BS29" s="444"/>
      <c r="BT29" s="444"/>
      <c r="BU29" s="445"/>
      <c r="BV29" s="443">
        <v>352934</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95.9</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3587679</v>
      </c>
      <c r="BO30" s="563"/>
      <c r="BP30" s="563"/>
      <c r="BQ30" s="563"/>
      <c r="BR30" s="563"/>
      <c r="BS30" s="563"/>
      <c r="BT30" s="563"/>
      <c r="BU30" s="564"/>
      <c r="BV30" s="562">
        <v>3269547</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国民健康保険事業会計</v>
      </c>
      <c r="X34" s="634"/>
      <c r="Y34" s="634"/>
      <c r="Z34" s="634"/>
      <c r="AA34" s="634"/>
      <c r="AB34" s="634"/>
      <c r="AC34" s="634"/>
      <c r="AD34" s="634"/>
      <c r="AE34" s="634"/>
      <c r="AF34" s="634"/>
      <c r="AG34" s="634"/>
      <c r="AH34" s="634"/>
      <c r="AI34" s="634"/>
      <c r="AJ34" s="634"/>
      <c r="AK34" s="634"/>
      <c r="AL34" s="169"/>
      <c r="AM34" s="633">
        <f>IF(AO34="","",MAX(C34:D43,U34:V43)+1)</f>
        <v>6</v>
      </c>
      <c r="AN34" s="633"/>
      <c r="AO34" s="634" t="str">
        <f>IF('各会計、関係団体の財政状況及び健全化判断比率'!B32="","",'各会計、関係団体の財政状況及び健全化判断比率'!B32)</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8</v>
      </c>
      <c r="BX34" s="633"/>
      <c r="BY34" s="634" t="str">
        <f>IF('各会計、関係団体の財政状況及び健全化判断比率'!B68="","",'各会計、関係団体の財政状況及び健全化判断比率'!B68)</f>
        <v>徳島県市町村議会議員公務災害補償等組合</v>
      </c>
      <c r="BZ34" s="634"/>
      <c r="CA34" s="634"/>
      <c r="CB34" s="634"/>
      <c r="CC34" s="634"/>
      <c r="CD34" s="634"/>
      <c r="CE34" s="634"/>
      <c r="CF34" s="634"/>
      <c r="CG34" s="634"/>
      <c r="CH34" s="634"/>
      <c r="CI34" s="634"/>
      <c r="CJ34" s="634"/>
      <c r="CK34" s="634"/>
      <c r="CL34" s="634"/>
      <c r="CM34" s="634"/>
      <c r="CN34" s="169"/>
      <c r="CO34" s="633">
        <f>IF(CQ34="","",MAX(C34:D43,U34:V43,AM34:AN43,BE34:BF43,BW34:BX43)+1)</f>
        <v>14</v>
      </c>
      <c r="CP34" s="633"/>
      <c r="CQ34" s="634" t="str">
        <f>IF('各会計、関係団体の財政状況及び健全化判断比率'!BS7="","",'各会計、関係団体の財政状況及び健全化判断比率'!BS7)</f>
        <v>藍住町土地開発公社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〇</v>
      </c>
      <c r="DH34" s="635"/>
      <c r="DI34" s="196"/>
    </row>
    <row r="35" spans="1:113" ht="32.25" customHeight="1" x14ac:dyDescent="0.2">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介護保険事業会計</v>
      </c>
      <c r="X35" s="634"/>
      <c r="Y35" s="634"/>
      <c r="Z35" s="634"/>
      <c r="AA35" s="634"/>
      <c r="AB35" s="634"/>
      <c r="AC35" s="634"/>
      <c r="AD35" s="634"/>
      <c r="AE35" s="634"/>
      <c r="AF35" s="634"/>
      <c r="AG35" s="634"/>
      <c r="AH35" s="634"/>
      <c r="AI35" s="634"/>
      <c r="AJ35" s="634"/>
      <c r="AK35" s="634"/>
      <c r="AL35" s="169"/>
      <c r="AM35" s="633">
        <f t="shared" ref="AM35:AM43" si="0">IF(AO35="","",AM34+1)</f>
        <v>7</v>
      </c>
      <c r="AN35" s="633"/>
      <c r="AO35" s="634" t="str">
        <f>IF('各会計、関係団体の財政状況及び健全化判断比率'!B33="","",'各会計、関係団体の財政状況及び健全化判断比率'!B33)</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9</v>
      </c>
      <c r="BX35" s="633"/>
      <c r="BY35" s="634" t="str">
        <f>IF('各会計、関係団体の財政状況及び健全化判断比率'!B69="","",'各会計、関係団体の財政状況及び健全化判断比率'!B69)</f>
        <v>徳島県市町村総合事務組合(一般会計)</v>
      </c>
      <c r="BZ35" s="634"/>
      <c r="CA35" s="634"/>
      <c r="CB35" s="634"/>
      <c r="CC35" s="634"/>
      <c r="CD35" s="634"/>
      <c r="CE35" s="634"/>
      <c r="CF35" s="634"/>
      <c r="CG35" s="634"/>
      <c r="CH35" s="634"/>
      <c r="CI35" s="634"/>
      <c r="CJ35" s="634"/>
      <c r="CK35" s="634"/>
      <c r="CL35" s="634"/>
      <c r="CM35" s="634"/>
      <c r="CN35" s="169"/>
      <c r="CO35" s="633">
        <f t="shared" ref="CO35:CO43" si="3">IF(CQ35="","",CO34+1)</f>
        <v>15</v>
      </c>
      <c r="CP35" s="633"/>
      <c r="CQ35" s="634" t="str">
        <f>IF('各会計、関係団体の財政状況及び健全化判断比率'!BS8="","",'各会計、関係団体の財政状況及び健全化判断比率'!BS8)</f>
        <v>エーアイテレビ株式会社</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後期高齢者医療事業会計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10</v>
      </c>
      <c r="BX36" s="633"/>
      <c r="BY36" s="634" t="str">
        <f>IF('各会計、関係団体の財政状況及び健全化判断比率'!B70="","",'各会計、関係団体の財政状況及び健全化判断比率'!B70)</f>
        <v>徳島県市町村総合事務組合（徳島滞納整理機構特別会計）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5</v>
      </c>
      <c r="V37" s="633"/>
      <c r="W37" s="634" t="str">
        <f>IF('各会計、関係団体の財政状況及び健全化判断比率'!B31="","",'各会計、関係団体の財政状況及び健全化判断比率'!B31)</f>
        <v>介護サービス事業会計</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11</v>
      </c>
      <c r="BX37" s="633"/>
      <c r="BY37" s="634" t="str">
        <f>IF('各会計、関係団体の財政状況及び健全化判断比率'!B71="","",'各会計、関係団体の財政状況及び健全化判断比率'!B71)</f>
        <v>板野東部消防組合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12</v>
      </c>
      <c r="BX38" s="633"/>
      <c r="BY38" s="634" t="str">
        <f>IF('各会計、関係団体の財政状況及び健全化判断比率'!B72="","",'各会計、関係団体の財政状況及び健全化判断比率'!B72)</f>
        <v>徳島県後期高齢者医療広域連合(一般会計)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13</v>
      </c>
      <c r="BX39" s="633"/>
      <c r="BY39" s="634" t="str">
        <f>IF('各会計、関係団体の財政状況及び健全化判断比率'!B73="","",'各会計、関係団体の財政状況及び健全化判断比率'!B73)</f>
        <v>徳島県後期高齢者医療広域連合(事業会計)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baquteYteFCgNd3gqOd4U/DWiqTIE7tdYxlHcuJzF/Upn956iGSu9twwdZwODqXuGN6eF4laE5qybno1tq11kQ==" saltValue="d13rVBz/OyOl5CBYlVv1g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70" zoomScaleNormal="7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215</v>
      </c>
      <c r="C5" s="646"/>
      <c r="D5" s="646"/>
      <c r="E5" s="646"/>
      <c r="F5" s="646"/>
      <c r="G5" s="646"/>
      <c r="H5" s="646"/>
      <c r="I5" s="646"/>
      <c r="J5" s="646"/>
      <c r="K5" s="646"/>
      <c r="L5" s="646"/>
      <c r="M5" s="646"/>
      <c r="N5" s="646"/>
      <c r="O5" s="646"/>
      <c r="P5" s="646"/>
      <c r="Q5" s="647"/>
      <c r="R5" s="648">
        <v>4185157</v>
      </c>
      <c r="S5" s="649"/>
      <c r="T5" s="649"/>
      <c r="U5" s="649"/>
      <c r="V5" s="649"/>
      <c r="W5" s="649"/>
      <c r="X5" s="649"/>
      <c r="Y5" s="650"/>
      <c r="Z5" s="651">
        <v>30.6</v>
      </c>
      <c r="AA5" s="651"/>
      <c r="AB5" s="651"/>
      <c r="AC5" s="651"/>
      <c r="AD5" s="652">
        <v>4185157</v>
      </c>
      <c r="AE5" s="652"/>
      <c r="AF5" s="652"/>
      <c r="AG5" s="652"/>
      <c r="AH5" s="652"/>
      <c r="AI5" s="652"/>
      <c r="AJ5" s="652"/>
      <c r="AK5" s="652"/>
      <c r="AL5" s="653">
        <v>52.8</v>
      </c>
      <c r="AM5" s="654"/>
      <c r="AN5" s="654"/>
      <c r="AO5" s="655"/>
      <c r="AP5" s="645" t="s">
        <v>216</v>
      </c>
      <c r="AQ5" s="646"/>
      <c r="AR5" s="646"/>
      <c r="AS5" s="646"/>
      <c r="AT5" s="646"/>
      <c r="AU5" s="646"/>
      <c r="AV5" s="646"/>
      <c r="AW5" s="646"/>
      <c r="AX5" s="646"/>
      <c r="AY5" s="646"/>
      <c r="AZ5" s="646"/>
      <c r="BA5" s="646"/>
      <c r="BB5" s="646"/>
      <c r="BC5" s="646"/>
      <c r="BD5" s="646"/>
      <c r="BE5" s="646"/>
      <c r="BF5" s="647"/>
      <c r="BG5" s="659">
        <v>4185157</v>
      </c>
      <c r="BH5" s="660"/>
      <c r="BI5" s="660"/>
      <c r="BJ5" s="660"/>
      <c r="BK5" s="660"/>
      <c r="BL5" s="660"/>
      <c r="BM5" s="660"/>
      <c r="BN5" s="661"/>
      <c r="BO5" s="662">
        <v>100</v>
      </c>
      <c r="BP5" s="662"/>
      <c r="BQ5" s="662"/>
      <c r="BR5" s="662"/>
      <c r="BS5" s="663">
        <v>27459</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2">
      <c r="B6" s="656" t="s">
        <v>220</v>
      </c>
      <c r="C6" s="657"/>
      <c r="D6" s="657"/>
      <c r="E6" s="657"/>
      <c r="F6" s="657"/>
      <c r="G6" s="657"/>
      <c r="H6" s="657"/>
      <c r="I6" s="657"/>
      <c r="J6" s="657"/>
      <c r="K6" s="657"/>
      <c r="L6" s="657"/>
      <c r="M6" s="657"/>
      <c r="N6" s="657"/>
      <c r="O6" s="657"/>
      <c r="P6" s="657"/>
      <c r="Q6" s="658"/>
      <c r="R6" s="659">
        <v>95126</v>
      </c>
      <c r="S6" s="660"/>
      <c r="T6" s="660"/>
      <c r="U6" s="660"/>
      <c r="V6" s="660"/>
      <c r="W6" s="660"/>
      <c r="X6" s="660"/>
      <c r="Y6" s="661"/>
      <c r="Z6" s="662">
        <v>0.7</v>
      </c>
      <c r="AA6" s="662"/>
      <c r="AB6" s="662"/>
      <c r="AC6" s="662"/>
      <c r="AD6" s="663">
        <v>95126</v>
      </c>
      <c r="AE6" s="663"/>
      <c r="AF6" s="663"/>
      <c r="AG6" s="663"/>
      <c r="AH6" s="663"/>
      <c r="AI6" s="663"/>
      <c r="AJ6" s="663"/>
      <c r="AK6" s="663"/>
      <c r="AL6" s="664">
        <v>1.2</v>
      </c>
      <c r="AM6" s="665"/>
      <c r="AN6" s="665"/>
      <c r="AO6" s="666"/>
      <c r="AP6" s="656" t="s">
        <v>221</v>
      </c>
      <c r="AQ6" s="657"/>
      <c r="AR6" s="657"/>
      <c r="AS6" s="657"/>
      <c r="AT6" s="657"/>
      <c r="AU6" s="657"/>
      <c r="AV6" s="657"/>
      <c r="AW6" s="657"/>
      <c r="AX6" s="657"/>
      <c r="AY6" s="657"/>
      <c r="AZ6" s="657"/>
      <c r="BA6" s="657"/>
      <c r="BB6" s="657"/>
      <c r="BC6" s="657"/>
      <c r="BD6" s="657"/>
      <c r="BE6" s="657"/>
      <c r="BF6" s="658"/>
      <c r="BG6" s="659">
        <v>4185157</v>
      </c>
      <c r="BH6" s="660"/>
      <c r="BI6" s="660"/>
      <c r="BJ6" s="660"/>
      <c r="BK6" s="660"/>
      <c r="BL6" s="660"/>
      <c r="BM6" s="660"/>
      <c r="BN6" s="661"/>
      <c r="BO6" s="662">
        <v>100</v>
      </c>
      <c r="BP6" s="662"/>
      <c r="BQ6" s="662"/>
      <c r="BR6" s="662"/>
      <c r="BS6" s="663">
        <v>27459</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111382</v>
      </c>
      <c r="CS6" s="660"/>
      <c r="CT6" s="660"/>
      <c r="CU6" s="660"/>
      <c r="CV6" s="660"/>
      <c r="CW6" s="660"/>
      <c r="CX6" s="660"/>
      <c r="CY6" s="661"/>
      <c r="CZ6" s="653">
        <v>0.9</v>
      </c>
      <c r="DA6" s="654"/>
      <c r="DB6" s="654"/>
      <c r="DC6" s="670"/>
      <c r="DD6" s="668">
        <v>10406</v>
      </c>
      <c r="DE6" s="660"/>
      <c r="DF6" s="660"/>
      <c r="DG6" s="660"/>
      <c r="DH6" s="660"/>
      <c r="DI6" s="660"/>
      <c r="DJ6" s="660"/>
      <c r="DK6" s="660"/>
      <c r="DL6" s="660"/>
      <c r="DM6" s="660"/>
      <c r="DN6" s="660"/>
      <c r="DO6" s="660"/>
      <c r="DP6" s="661"/>
      <c r="DQ6" s="668">
        <v>103582</v>
      </c>
      <c r="DR6" s="660"/>
      <c r="DS6" s="660"/>
      <c r="DT6" s="660"/>
      <c r="DU6" s="660"/>
      <c r="DV6" s="660"/>
      <c r="DW6" s="660"/>
      <c r="DX6" s="660"/>
      <c r="DY6" s="660"/>
      <c r="DZ6" s="660"/>
      <c r="EA6" s="660"/>
      <c r="EB6" s="660"/>
      <c r="EC6" s="669"/>
    </row>
    <row r="7" spans="2:143" ht="11.25" customHeight="1" x14ac:dyDescent="0.2">
      <c r="B7" s="656" t="s">
        <v>223</v>
      </c>
      <c r="C7" s="657"/>
      <c r="D7" s="657"/>
      <c r="E7" s="657"/>
      <c r="F7" s="657"/>
      <c r="G7" s="657"/>
      <c r="H7" s="657"/>
      <c r="I7" s="657"/>
      <c r="J7" s="657"/>
      <c r="K7" s="657"/>
      <c r="L7" s="657"/>
      <c r="M7" s="657"/>
      <c r="N7" s="657"/>
      <c r="O7" s="657"/>
      <c r="P7" s="657"/>
      <c r="Q7" s="658"/>
      <c r="R7" s="659">
        <v>3044</v>
      </c>
      <c r="S7" s="660"/>
      <c r="T7" s="660"/>
      <c r="U7" s="660"/>
      <c r="V7" s="660"/>
      <c r="W7" s="660"/>
      <c r="X7" s="660"/>
      <c r="Y7" s="661"/>
      <c r="Z7" s="662">
        <v>0</v>
      </c>
      <c r="AA7" s="662"/>
      <c r="AB7" s="662"/>
      <c r="AC7" s="662"/>
      <c r="AD7" s="663">
        <v>3044</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1843103</v>
      </c>
      <c r="BH7" s="660"/>
      <c r="BI7" s="660"/>
      <c r="BJ7" s="660"/>
      <c r="BK7" s="660"/>
      <c r="BL7" s="660"/>
      <c r="BM7" s="660"/>
      <c r="BN7" s="661"/>
      <c r="BO7" s="662">
        <v>44</v>
      </c>
      <c r="BP7" s="662"/>
      <c r="BQ7" s="662"/>
      <c r="BR7" s="662"/>
      <c r="BS7" s="663">
        <v>27459</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1250636</v>
      </c>
      <c r="CS7" s="660"/>
      <c r="CT7" s="660"/>
      <c r="CU7" s="660"/>
      <c r="CV7" s="660"/>
      <c r="CW7" s="660"/>
      <c r="CX7" s="660"/>
      <c r="CY7" s="661"/>
      <c r="CZ7" s="662">
        <v>9.8000000000000007</v>
      </c>
      <c r="DA7" s="662"/>
      <c r="DB7" s="662"/>
      <c r="DC7" s="662"/>
      <c r="DD7" s="668">
        <v>3601</v>
      </c>
      <c r="DE7" s="660"/>
      <c r="DF7" s="660"/>
      <c r="DG7" s="660"/>
      <c r="DH7" s="660"/>
      <c r="DI7" s="660"/>
      <c r="DJ7" s="660"/>
      <c r="DK7" s="660"/>
      <c r="DL7" s="660"/>
      <c r="DM7" s="660"/>
      <c r="DN7" s="660"/>
      <c r="DO7" s="660"/>
      <c r="DP7" s="661"/>
      <c r="DQ7" s="668">
        <v>1064484</v>
      </c>
      <c r="DR7" s="660"/>
      <c r="DS7" s="660"/>
      <c r="DT7" s="660"/>
      <c r="DU7" s="660"/>
      <c r="DV7" s="660"/>
      <c r="DW7" s="660"/>
      <c r="DX7" s="660"/>
      <c r="DY7" s="660"/>
      <c r="DZ7" s="660"/>
      <c r="EA7" s="660"/>
      <c r="EB7" s="660"/>
      <c r="EC7" s="669"/>
    </row>
    <row r="8" spans="2:143" ht="11.25" customHeight="1" x14ac:dyDescent="0.2">
      <c r="B8" s="656" t="s">
        <v>226</v>
      </c>
      <c r="C8" s="657"/>
      <c r="D8" s="657"/>
      <c r="E8" s="657"/>
      <c r="F8" s="657"/>
      <c r="G8" s="657"/>
      <c r="H8" s="657"/>
      <c r="I8" s="657"/>
      <c r="J8" s="657"/>
      <c r="K8" s="657"/>
      <c r="L8" s="657"/>
      <c r="M8" s="657"/>
      <c r="N8" s="657"/>
      <c r="O8" s="657"/>
      <c r="P8" s="657"/>
      <c r="Q8" s="658"/>
      <c r="R8" s="659">
        <v>71366</v>
      </c>
      <c r="S8" s="660"/>
      <c r="T8" s="660"/>
      <c r="U8" s="660"/>
      <c r="V8" s="660"/>
      <c r="W8" s="660"/>
      <c r="X8" s="660"/>
      <c r="Y8" s="661"/>
      <c r="Z8" s="662">
        <v>0.5</v>
      </c>
      <c r="AA8" s="662"/>
      <c r="AB8" s="662"/>
      <c r="AC8" s="662"/>
      <c r="AD8" s="663">
        <v>71366</v>
      </c>
      <c r="AE8" s="663"/>
      <c r="AF8" s="663"/>
      <c r="AG8" s="663"/>
      <c r="AH8" s="663"/>
      <c r="AI8" s="663"/>
      <c r="AJ8" s="663"/>
      <c r="AK8" s="663"/>
      <c r="AL8" s="664">
        <v>0.9</v>
      </c>
      <c r="AM8" s="665"/>
      <c r="AN8" s="665"/>
      <c r="AO8" s="666"/>
      <c r="AP8" s="656" t="s">
        <v>227</v>
      </c>
      <c r="AQ8" s="657"/>
      <c r="AR8" s="657"/>
      <c r="AS8" s="657"/>
      <c r="AT8" s="657"/>
      <c r="AU8" s="657"/>
      <c r="AV8" s="657"/>
      <c r="AW8" s="657"/>
      <c r="AX8" s="657"/>
      <c r="AY8" s="657"/>
      <c r="AZ8" s="657"/>
      <c r="BA8" s="657"/>
      <c r="BB8" s="657"/>
      <c r="BC8" s="657"/>
      <c r="BD8" s="657"/>
      <c r="BE8" s="657"/>
      <c r="BF8" s="658"/>
      <c r="BG8" s="659">
        <v>54581</v>
      </c>
      <c r="BH8" s="660"/>
      <c r="BI8" s="660"/>
      <c r="BJ8" s="660"/>
      <c r="BK8" s="660"/>
      <c r="BL8" s="660"/>
      <c r="BM8" s="660"/>
      <c r="BN8" s="661"/>
      <c r="BO8" s="662">
        <v>1.3</v>
      </c>
      <c r="BP8" s="662"/>
      <c r="BQ8" s="662"/>
      <c r="BR8" s="662"/>
      <c r="BS8" s="663" t="s">
        <v>121</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5827757</v>
      </c>
      <c r="CS8" s="660"/>
      <c r="CT8" s="660"/>
      <c r="CU8" s="660"/>
      <c r="CV8" s="660"/>
      <c r="CW8" s="660"/>
      <c r="CX8" s="660"/>
      <c r="CY8" s="661"/>
      <c r="CZ8" s="662">
        <v>45.8</v>
      </c>
      <c r="DA8" s="662"/>
      <c r="DB8" s="662"/>
      <c r="DC8" s="662"/>
      <c r="DD8" s="668">
        <v>15899</v>
      </c>
      <c r="DE8" s="660"/>
      <c r="DF8" s="660"/>
      <c r="DG8" s="660"/>
      <c r="DH8" s="660"/>
      <c r="DI8" s="660"/>
      <c r="DJ8" s="660"/>
      <c r="DK8" s="660"/>
      <c r="DL8" s="660"/>
      <c r="DM8" s="660"/>
      <c r="DN8" s="660"/>
      <c r="DO8" s="660"/>
      <c r="DP8" s="661"/>
      <c r="DQ8" s="668">
        <v>2831624</v>
      </c>
      <c r="DR8" s="660"/>
      <c r="DS8" s="660"/>
      <c r="DT8" s="660"/>
      <c r="DU8" s="660"/>
      <c r="DV8" s="660"/>
      <c r="DW8" s="660"/>
      <c r="DX8" s="660"/>
      <c r="DY8" s="660"/>
      <c r="DZ8" s="660"/>
      <c r="EA8" s="660"/>
      <c r="EB8" s="660"/>
      <c r="EC8" s="669"/>
    </row>
    <row r="9" spans="2:143" ht="11.25" customHeight="1" x14ac:dyDescent="0.2">
      <c r="B9" s="656" t="s">
        <v>229</v>
      </c>
      <c r="C9" s="657"/>
      <c r="D9" s="657"/>
      <c r="E9" s="657"/>
      <c r="F9" s="657"/>
      <c r="G9" s="657"/>
      <c r="H9" s="657"/>
      <c r="I9" s="657"/>
      <c r="J9" s="657"/>
      <c r="K9" s="657"/>
      <c r="L9" s="657"/>
      <c r="M9" s="657"/>
      <c r="N9" s="657"/>
      <c r="O9" s="657"/>
      <c r="P9" s="657"/>
      <c r="Q9" s="658"/>
      <c r="R9" s="659">
        <v>94229</v>
      </c>
      <c r="S9" s="660"/>
      <c r="T9" s="660"/>
      <c r="U9" s="660"/>
      <c r="V9" s="660"/>
      <c r="W9" s="660"/>
      <c r="X9" s="660"/>
      <c r="Y9" s="661"/>
      <c r="Z9" s="662">
        <v>0.7</v>
      </c>
      <c r="AA9" s="662"/>
      <c r="AB9" s="662"/>
      <c r="AC9" s="662"/>
      <c r="AD9" s="663">
        <v>94229</v>
      </c>
      <c r="AE9" s="663"/>
      <c r="AF9" s="663"/>
      <c r="AG9" s="663"/>
      <c r="AH9" s="663"/>
      <c r="AI9" s="663"/>
      <c r="AJ9" s="663"/>
      <c r="AK9" s="663"/>
      <c r="AL9" s="664">
        <v>1.2</v>
      </c>
      <c r="AM9" s="665"/>
      <c r="AN9" s="665"/>
      <c r="AO9" s="666"/>
      <c r="AP9" s="656" t="s">
        <v>230</v>
      </c>
      <c r="AQ9" s="657"/>
      <c r="AR9" s="657"/>
      <c r="AS9" s="657"/>
      <c r="AT9" s="657"/>
      <c r="AU9" s="657"/>
      <c r="AV9" s="657"/>
      <c r="AW9" s="657"/>
      <c r="AX9" s="657"/>
      <c r="AY9" s="657"/>
      <c r="AZ9" s="657"/>
      <c r="BA9" s="657"/>
      <c r="BB9" s="657"/>
      <c r="BC9" s="657"/>
      <c r="BD9" s="657"/>
      <c r="BE9" s="657"/>
      <c r="BF9" s="658"/>
      <c r="BG9" s="659">
        <v>1591327</v>
      </c>
      <c r="BH9" s="660"/>
      <c r="BI9" s="660"/>
      <c r="BJ9" s="660"/>
      <c r="BK9" s="660"/>
      <c r="BL9" s="660"/>
      <c r="BM9" s="660"/>
      <c r="BN9" s="661"/>
      <c r="BO9" s="662">
        <v>38</v>
      </c>
      <c r="BP9" s="662"/>
      <c r="BQ9" s="662"/>
      <c r="BR9" s="662"/>
      <c r="BS9" s="663" t="s">
        <v>121</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1491855</v>
      </c>
      <c r="CS9" s="660"/>
      <c r="CT9" s="660"/>
      <c r="CU9" s="660"/>
      <c r="CV9" s="660"/>
      <c r="CW9" s="660"/>
      <c r="CX9" s="660"/>
      <c r="CY9" s="661"/>
      <c r="CZ9" s="662">
        <v>11.7</v>
      </c>
      <c r="DA9" s="662"/>
      <c r="DB9" s="662"/>
      <c r="DC9" s="662"/>
      <c r="DD9" s="668">
        <v>176396</v>
      </c>
      <c r="DE9" s="660"/>
      <c r="DF9" s="660"/>
      <c r="DG9" s="660"/>
      <c r="DH9" s="660"/>
      <c r="DI9" s="660"/>
      <c r="DJ9" s="660"/>
      <c r="DK9" s="660"/>
      <c r="DL9" s="660"/>
      <c r="DM9" s="660"/>
      <c r="DN9" s="660"/>
      <c r="DO9" s="660"/>
      <c r="DP9" s="661"/>
      <c r="DQ9" s="668">
        <v>1011107</v>
      </c>
      <c r="DR9" s="660"/>
      <c r="DS9" s="660"/>
      <c r="DT9" s="660"/>
      <c r="DU9" s="660"/>
      <c r="DV9" s="660"/>
      <c r="DW9" s="660"/>
      <c r="DX9" s="660"/>
      <c r="DY9" s="660"/>
      <c r="DZ9" s="660"/>
      <c r="EA9" s="660"/>
      <c r="EB9" s="660"/>
      <c r="EC9" s="669"/>
    </row>
    <row r="10" spans="2:143" ht="11.25" customHeight="1" x14ac:dyDescent="0.2">
      <c r="B10" s="656" t="s">
        <v>232</v>
      </c>
      <c r="C10" s="657"/>
      <c r="D10" s="657"/>
      <c r="E10" s="657"/>
      <c r="F10" s="657"/>
      <c r="G10" s="657"/>
      <c r="H10" s="657"/>
      <c r="I10" s="657"/>
      <c r="J10" s="657"/>
      <c r="K10" s="657"/>
      <c r="L10" s="657"/>
      <c r="M10" s="657"/>
      <c r="N10" s="657"/>
      <c r="O10" s="657"/>
      <c r="P10" s="657"/>
      <c r="Q10" s="658"/>
      <c r="R10" s="659" t="s">
        <v>121</v>
      </c>
      <c r="S10" s="660"/>
      <c r="T10" s="660"/>
      <c r="U10" s="660"/>
      <c r="V10" s="660"/>
      <c r="W10" s="660"/>
      <c r="X10" s="660"/>
      <c r="Y10" s="661"/>
      <c r="Z10" s="662" t="s">
        <v>121</v>
      </c>
      <c r="AA10" s="662"/>
      <c r="AB10" s="662"/>
      <c r="AC10" s="662"/>
      <c r="AD10" s="663" t="s">
        <v>121</v>
      </c>
      <c r="AE10" s="663"/>
      <c r="AF10" s="663"/>
      <c r="AG10" s="663"/>
      <c r="AH10" s="663"/>
      <c r="AI10" s="663"/>
      <c r="AJ10" s="663"/>
      <c r="AK10" s="663"/>
      <c r="AL10" s="664" t="s">
        <v>121</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98252</v>
      </c>
      <c r="BH10" s="660"/>
      <c r="BI10" s="660"/>
      <c r="BJ10" s="660"/>
      <c r="BK10" s="660"/>
      <c r="BL10" s="660"/>
      <c r="BM10" s="660"/>
      <c r="BN10" s="661"/>
      <c r="BO10" s="662">
        <v>2.2999999999999998</v>
      </c>
      <c r="BP10" s="662"/>
      <c r="BQ10" s="662"/>
      <c r="BR10" s="662"/>
      <c r="BS10" s="663" t="s">
        <v>121</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12117</v>
      </c>
      <c r="CS10" s="660"/>
      <c r="CT10" s="660"/>
      <c r="CU10" s="660"/>
      <c r="CV10" s="660"/>
      <c r="CW10" s="660"/>
      <c r="CX10" s="660"/>
      <c r="CY10" s="661"/>
      <c r="CZ10" s="662">
        <v>0.1</v>
      </c>
      <c r="DA10" s="662"/>
      <c r="DB10" s="662"/>
      <c r="DC10" s="662"/>
      <c r="DD10" s="668" t="s">
        <v>121</v>
      </c>
      <c r="DE10" s="660"/>
      <c r="DF10" s="660"/>
      <c r="DG10" s="660"/>
      <c r="DH10" s="660"/>
      <c r="DI10" s="660"/>
      <c r="DJ10" s="660"/>
      <c r="DK10" s="660"/>
      <c r="DL10" s="660"/>
      <c r="DM10" s="660"/>
      <c r="DN10" s="660"/>
      <c r="DO10" s="660"/>
      <c r="DP10" s="661"/>
      <c r="DQ10" s="668">
        <v>11148</v>
      </c>
      <c r="DR10" s="660"/>
      <c r="DS10" s="660"/>
      <c r="DT10" s="660"/>
      <c r="DU10" s="660"/>
      <c r="DV10" s="660"/>
      <c r="DW10" s="660"/>
      <c r="DX10" s="660"/>
      <c r="DY10" s="660"/>
      <c r="DZ10" s="660"/>
      <c r="EA10" s="660"/>
      <c r="EB10" s="660"/>
      <c r="EC10" s="669"/>
    </row>
    <row r="11" spans="2:143" ht="11.25" customHeight="1" x14ac:dyDescent="0.2">
      <c r="B11" s="656" t="s">
        <v>235</v>
      </c>
      <c r="C11" s="657"/>
      <c r="D11" s="657"/>
      <c r="E11" s="657"/>
      <c r="F11" s="657"/>
      <c r="G11" s="657"/>
      <c r="H11" s="657"/>
      <c r="I11" s="657"/>
      <c r="J11" s="657"/>
      <c r="K11" s="657"/>
      <c r="L11" s="657"/>
      <c r="M11" s="657"/>
      <c r="N11" s="657"/>
      <c r="O11" s="657"/>
      <c r="P11" s="657"/>
      <c r="Q11" s="658"/>
      <c r="R11" s="659">
        <v>823560</v>
      </c>
      <c r="S11" s="660"/>
      <c r="T11" s="660"/>
      <c r="U11" s="660"/>
      <c r="V11" s="660"/>
      <c r="W11" s="660"/>
      <c r="X11" s="660"/>
      <c r="Y11" s="661"/>
      <c r="Z11" s="664">
        <v>6</v>
      </c>
      <c r="AA11" s="665"/>
      <c r="AB11" s="665"/>
      <c r="AC11" s="671"/>
      <c r="AD11" s="668">
        <v>823560</v>
      </c>
      <c r="AE11" s="660"/>
      <c r="AF11" s="660"/>
      <c r="AG11" s="660"/>
      <c r="AH11" s="660"/>
      <c r="AI11" s="660"/>
      <c r="AJ11" s="660"/>
      <c r="AK11" s="661"/>
      <c r="AL11" s="664">
        <v>10.4</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98943</v>
      </c>
      <c r="BH11" s="660"/>
      <c r="BI11" s="660"/>
      <c r="BJ11" s="660"/>
      <c r="BK11" s="660"/>
      <c r="BL11" s="660"/>
      <c r="BM11" s="660"/>
      <c r="BN11" s="661"/>
      <c r="BO11" s="662">
        <v>2.4</v>
      </c>
      <c r="BP11" s="662"/>
      <c r="BQ11" s="662"/>
      <c r="BR11" s="662"/>
      <c r="BS11" s="663">
        <v>27459</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49067</v>
      </c>
      <c r="CS11" s="660"/>
      <c r="CT11" s="660"/>
      <c r="CU11" s="660"/>
      <c r="CV11" s="660"/>
      <c r="CW11" s="660"/>
      <c r="CX11" s="660"/>
      <c r="CY11" s="661"/>
      <c r="CZ11" s="662">
        <v>0.4</v>
      </c>
      <c r="DA11" s="662"/>
      <c r="DB11" s="662"/>
      <c r="DC11" s="662"/>
      <c r="DD11" s="668">
        <v>3712</v>
      </c>
      <c r="DE11" s="660"/>
      <c r="DF11" s="660"/>
      <c r="DG11" s="660"/>
      <c r="DH11" s="660"/>
      <c r="DI11" s="660"/>
      <c r="DJ11" s="660"/>
      <c r="DK11" s="660"/>
      <c r="DL11" s="660"/>
      <c r="DM11" s="660"/>
      <c r="DN11" s="660"/>
      <c r="DO11" s="660"/>
      <c r="DP11" s="661"/>
      <c r="DQ11" s="668">
        <v>33086</v>
      </c>
      <c r="DR11" s="660"/>
      <c r="DS11" s="660"/>
      <c r="DT11" s="660"/>
      <c r="DU11" s="660"/>
      <c r="DV11" s="660"/>
      <c r="DW11" s="660"/>
      <c r="DX11" s="660"/>
      <c r="DY11" s="660"/>
      <c r="DZ11" s="660"/>
      <c r="EA11" s="660"/>
      <c r="EB11" s="660"/>
      <c r="EC11" s="669"/>
    </row>
    <row r="12" spans="2:143" ht="11.25" customHeight="1" x14ac:dyDescent="0.2">
      <c r="B12" s="656" t="s">
        <v>238</v>
      </c>
      <c r="C12" s="657"/>
      <c r="D12" s="657"/>
      <c r="E12" s="657"/>
      <c r="F12" s="657"/>
      <c r="G12" s="657"/>
      <c r="H12" s="657"/>
      <c r="I12" s="657"/>
      <c r="J12" s="657"/>
      <c r="K12" s="657"/>
      <c r="L12" s="657"/>
      <c r="M12" s="657"/>
      <c r="N12" s="657"/>
      <c r="O12" s="657"/>
      <c r="P12" s="657"/>
      <c r="Q12" s="658"/>
      <c r="R12" s="659" t="s">
        <v>121</v>
      </c>
      <c r="S12" s="660"/>
      <c r="T12" s="660"/>
      <c r="U12" s="660"/>
      <c r="V12" s="660"/>
      <c r="W12" s="660"/>
      <c r="X12" s="660"/>
      <c r="Y12" s="661"/>
      <c r="Z12" s="662" t="s">
        <v>121</v>
      </c>
      <c r="AA12" s="662"/>
      <c r="AB12" s="662"/>
      <c r="AC12" s="662"/>
      <c r="AD12" s="663" t="s">
        <v>121</v>
      </c>
      <c r="AE12" s="663"/>
      <c r="AF12" s="663"/>
      <c r="AG12" s="663"/>
      <c r="AH12" s="663"/>
      <c r="AI12" s="663"/>
      <c r="AJ12" s="663"/>
      <c r="AK12" s="663"/>
      <c r="AL12" s="664" t="s">
        <v>121</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1982686</v>
      </c>
      <c r="BH12" s="660"/>
      <c r="BI12" s="660"/>
      <c r="BJ12" s="660"/>
      <c r="BK12" s="660"/>
      <c r="BL12" s="660"/>
      <c r="BM12" s="660"/>
      <c r="BN12" s="661"/>
      <c r="BO12" s="662">
        <v>47.4</v>
      </c>
      <c r="BP12" s="662"/>
      <c r="BQ12" s="662"/>
      <c r="BR12" s="662"/>
      <c r="BS12" s="663" t="s">
        <v>121</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94879</v>
      </c>
      <c r="CS12" s="660"/>
      <c r="CT12" s="660"/>
      <c r="CU12" s="660"/>
      <c r="CV12" s="660"/>
      <c r="CW12" s="660"/>
      <c r="CX12" s="660"/>
      <c r="CY12" s="661"/>
      <c r="CZ12" s="662">
        <v>0.7</v>
      </c>
      <c r="DA12" s="662"/>
      <c r="DB12" s="662"/>
      <c r="DC12" s="662"/>
      <c r="DD12" s="668" t="s">
        <v>121</v>
      </c>
      <c r="DE12" s="660"/>
      <c r="DF12" s="660"/>
      <c r="DG12" s="660"/>
      <c r="DH12" s="660"/>
      <c r="DI12" s="660"/>
      <c r="DJ12" s="660"/>
      <c r="DK12" s="660"/>
      <c r="DL12" s="660"/>
      <c r="DM12" s="660"/>
      <c r="DN12" s="660"/>
      <c r="DO12" s="660"/>
      <c r="DP12" s="661"/>
      <c r="DQ12" s="668">
        <v>84211</v>
      </c>
      <c r="DR12" s="660"/>
      <c r="DS12" s="660"/>
      <c r="DT12" s="660"/>
      <c r="DU12" s="660"/>
      <c r="DV12" s="660"/>
      <c r="DW12" s="660"/>
      <c r="DX12" s="660"/>
      <c r="DY12" s="660"/>
      <c r="DZ12" s="660"/>
      <c r="EA12" s="660"/>
      <c r="EB12" s="660"/>
      <c r="EC12" s="669"/>
    </row>
    <row r="13" spans="2:143" ht="11.25" customHeight="1" x14ac:dyDescent="0.2">
      <c r="B13" s="656" t="s">
        <v>241</v>
      </c>
      <c r="C13" s="657"/>
      <c r="D13" s="657"/>
      <c r="E13" s="657"/>
      <c r="F13" s="657"/>
      <c r="G13" s="657"/>
      <c r="H13" s="657"/>
      <c r="I13" s="657"/>
      <c r="J13" s="657"/>
      <c r="K13" s="657"/>
      <c r="L13" s="657"/>
      <c r="M13" s="657"/>
      <c r="N13" s="657"/>
      <c r="O13" s="657"/>
      <c r="P13" s="657"/>
      <c r="Q13" s="658"/>
      <c r="R13" s="659" t="s">
        <v>121</v>
      </c>
      <c r="S13" s="660"/>
      <c r="T13" s="660"/>
      <c r="U13" s="660"/>
      <c r="V13" s="660"/>
      <c r="W13" s="660"/>
      <c r="X13" s="660"/>
      <c r="Y13" s="661"/>
      <c r="Z13" s="662" t="s">
        <v>121</v>
      </c>
      <c r="AA13" s="662"/>
      <c r="AB13" s="662"/>
      <c r="AC13" s="662"/>
      <c r="AD13" s="663" t="s">
        <v>121</v>
      </c>
      <c r="AE13" s="663"/>
      <c r="AF13" s="663"/>
      <c r="AG13" s="663"/>
      <c r="AH13" s="663"/>
      <c r="AI13" s="663"/>
      <c r="AJ13" s="663"/>
      <c r="AK13" s="663"/>
      <c r="AL13" s="664" t="s">
        <v>121</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1980727</v>
      </c>
      <c r="BH13" s="660"/>
      <c r="BI13" s="660"/>
      <c r="BJ13" s="660"/>
      <c r="BK13" s="660"/>
      <c r="BL13" s="660"/>
      <c r="BM13" s="660"/>
      <c r="BN13" s="661"/>
      <c r="BO13" s="662">
        <v>47.3</v>
      </c>
      <c r="BP13" s="662"/>
      <c r="BQ13" s="662"/>
      <c r="BR13" s="662"/>
      <c r="BS13" s="663" t="s">
        <v>121</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622262</v>
      </c>
      <c r="CS13" s="660"/>
      <c r="CT13" s="660"/>
      <c r="CU13" s="660"/>
      <c r="CV13" s="660"/>
      <c r="CW13" s="660"/>
      <c r="CX13" s="660"/>
      <c r="CY13" s="661"/>
      <c r="CZ13" s="662">
        <v>4.9000000000000004</v>
      </c>
      <c r="DA13" s="662"/>
      <c r="DB13" s="662"/>
      <c r="DC13" s="662"/>
      <c r="DD13" s="668">
        <v>179790</v>
      </c>
      <c r="DE13" s="660"/>
      <c r="DF13" s="660"/>
      <c r="DG13" s="660"/>
      <c r="DH13" s="660"/>
      <c r="DI13" s="660"/>
      <c r="DJ13" s="660"/>
      <c r="DK13" s="660"/>
      <c r="DL13" s="660"/>
      <c r="DM13" s="660"/>
      <c r="DN13" s="660"/>
      <c r="DO13" s="660"/>
      <c r="DP13" s="661"/>
      <c r="DQ13" s="668">
        <v>497164</v>
      </c>
      <c r="DR13" s="660"/>
      <c r="DS13" s="660"/>
      <c r="DT13" s="660"/>
      <c r="DU13" s="660"/>
      <c r="DV13" s="660"/>
      <c r="DW13" s="660"/>
      <c r="DX13" s="660"/>
      <c r="DY13" s="660"/>
      <c r="DZ13" s="660"/>
      <c r="EA13" s="660"/>
      <c r="EB13" s="660"/>
      <c r="EC13" s="669"/>
    </row>
    <row r="14" spans="2:143" ht="11.25" customHeight="1" x14ac:dyDescent="0.2">
      <c r="B14" s="656" t="s">
        <v>244</v>
      </c>
      <c r="C14" s="657"/>
      <c r="D14" s="657"/>
      <c r="E14" s="657"/>
      <c r="F14" s="657"/>
      <c r="G14" s="657"/>
      <c r="H14" s="657"/>
      <c r="I14" s="657"/>
      <c r="J14" s="657"/>
      <c r="K14" s="657"/>
      <c r="L14" s="657"/>
      <c r="M14" s="657"/>
      <c r="N14" s="657"/>
      <c r="O14" s="657"/>
      <c r="P14" s="657"/>
      <c r="Q14" s="658"/>
      <c r="R14" s="659" t="s">
        <v>121</v>
      </c>
      <c r="S14" s="660"/>
      <c r="T14" s="660"/>
      <c r="U14" s="660"/>
      <c r="V14" s="660"/>
      <c r="W14" s="660"/>
      <c r="X14" s="660"/>
      <c r="Y14" s="661"/>
      <c r="Z14" s="662" t="s">
        <v>121</v>
      </c>
      <c r="AA14" s="662"/>
      <c r="AB14" s="662"/>
      <c r="AC14" s="662"/>
      <c r="AD14" s="663" t="s">
        <v>121</v>
      </c>
      <c r="AE14" s="663"/>
      <c r="AF14" s="663"/>
      <c r="AG14" s="663"/>
      <c r="AH14" s="663"/>
      <c r="AI14" s="663"/>
      <c r="AJ14" s="663"/>
      <c r="AK14" s="663"/>
      <c r="AL14" s="664" t="s">
        <v>121</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145021</v>
      </c>
      <c r="BH14" s="660"/>
      <c r="BI14" s="660"/>
      <c r="BJ14" s="660"/>
      <c r="BK14" s="660"/>
      <c r="BL14" s="660"/>
      <c r="BM14" s="660"/>
      <c r="BN14" s="661"/>
      <c r="BO14" s="662">
        <v>3.5</v>
      </c>
      <c r="BP14" s="662"/>
      <c r="BQ14" s="662"/>
      <c r="BR14" s="662"/>
      <c r="BS14" s="663" t="s">
        <v>121</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651923</v>
      </c>
      <c r="CS14" s="660"/>
      <c r="CT14" s="660"/>
      <c r="CU14" s="660"/>
      <c r="CV14" s="660"/>
      <c r="CW14" s="660"/>
      <c r="CX14" s="660"/>
      <c r="CY14" s="661"/>
      <c r="CZ14" s="662">
        <v>5.0999999999999996</v>
      </c>
      <c r="DA14" s="662"/>
      <c r="DB14" s="662"/>
      <c r="DC14" s="662"/>
      <c r="DD14" s="668">
        <v>110716</v>
      </c>
      <c r="DE14" s="660"/>
      <c r="DF14" s="660"/>
      <c r="DG14" s="660"/>
      <c r="DH14" s="660"/>
      <c r="DI14" s="660"/>
      <c r="DJ14" s="660"/>
      <c r="DK14" s="660"/>
      <c r="DL14" s="660"/>
      <c r="DM14" s="660"/>
      <c r="DN14" s="660"/>
      <c r="DO14" s="660"/>
      <c r="DP14" s="661"/>
      <c r="DQ14" s="668">
        <v>554533</v>
      </c>
      <c r="DR14" s="660"/>
      <c r="DS14" s="660"/>
      <c r="DT14" s="660"/>
      <c r="DU14" s="660"/>
      <c r="DV14" s="660"/>
      <c r="DW14" s="660"/>
      <c r="DX14" s="660"/>
      <c r="DY14" s="660"/>
      <c r="DZ14" s="660"/>
      <c r="EA14" s="660"/>
      <c r="EB14" s="660"/>
      <c r="EC14" s="669"/>
    </row>
    <row r="15" spans="2:143" ht="11.25" customHeight="1" x14ac:dyDescent="0.2">
      <c r="B15" s="656" t="s">
        <v>247</v>
      </c>
      <c r="C15" s="657"/>
      <c r="D15" s="657"/>
      <c r="E15" s="657"/>
      <c r="F15" s="657"/>
      <c r="G15" s="657"/>
      <c r="H15" s="657"/>
      <c r="I15" s="657"/>
      <c r="J15" s="657"/>
      <c r="K15" s="657"/>
      <c r="L15" s="657"/>
      <c r="M15" s="657"/>
      <c r="N15" s="657"/>
      <c r="O15" s="657"/>
      <c r="P15" s="657"/>
      <c r="Q15" s="658"/>
      <c r="R15" s="659">
        <v>8836</v>
      </c>
      <c r="S15" s="660"/>
      <c r="T15" s="660"/>
      <c r="U15" s="660"/>
      <c r="V15" s="660"/>
      <c r="W15" s="660"/>
      <c r="X15" s="660"/>
      <c r="Y15" s="661"/>
      <c r="Z15" s="662">
        <v>0.1</v>
      </c>
      <c r="AA15" s="662"/>
      <c r="AB15" s="662"/>
      <c r="AC15" s="662"/>
      <c r="AD15" s="663">
        <v>8836</v>
      </c>
      <c r="AE15" s="663"/>
      <c r="AF15" s="663"/>
      <c r="AG15" s="663"/>
      <c r="AH15" s="663"/>
      <c r="AI15" s="663"/>
      <c r="AJ15" s="663"/>
      <c r="AK15" s="663"/>
      <c r="AL15" s="664">
        <v>0.1</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214347</v>
      </c>
      <c r="BH15" s="660"/>
      <c r="BI15" s="660"/>
      <c r="BJ15" s="660"/>
      <c r="BK15" s="660"/>
      <c r="BL15" s="660"/>
      <c r="BM15" s="660"/>
      <c r="BN15" s="661"/>
      <c r="BO15" s="662">
        <v>5.0999999999999996</v>
      </c>
      <c r="BP15" s="662"/>
      <c r="BQ15" s="662"/>
      <c r="BR15" s="662"/>
      <c r="BS15" s="663" t="s">
        <v>121</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1693072</v>
      </c>
      <c r="CS15" s="660"/>
      <c r="CT15" s="660"/>
      <c r="CU15" s="660"/>
      <c r="CV15" s="660"/>
      <c r="CW15" s="660"/>
      <c r="CX15" s="660"/>
      <c r="CY15" s="661"/>
      <c r="CZ15" s="662">
        <v>13.3</v>
      </c>
      <c r="DA15" s="662"/>
      <c r="DB15" s="662"/>
      <c r="DC15" s="662"/>
      <c r="DD15" s="668">
        <v>94556</v>
      </c>
      <c r="DE15" s="660"/>
      <c r="DF15" s="660"/>
      <c r="DG15" s="660"/>
      <c r="DH15" s="660"/>
      <c r="DI15" s="660"/>
      <c r="DJ15" s="660"/>
      <c r="DK15" s="660"/>
      <c r="DL15" s="660"/>
      <c r="DM15" s="660"/>
      <c r="DN15" s="660"/>
      <c r="DO15" s="660"/>
      <c r="DP15" s="661"/>
      <c r="DQ15" s="668">
        <v>1321408</v>
      </c>
      <c r="DR15" s="660"/>
      <c r="DS15" s="660"/>
      <c r="DT15" s="660"/>
      <c r="DU15" s="660"/>
      <c r="DV15" s="660"/>
      <c r="DW15" s="660"/>
      <c r="DX15" s="660"/>
      <c r="DY15" s="660"/>
      <c r="DZ15" s="660"/>
      <c r="EA15" s="660"/>
      <c r="EB15" s="660"/>
      <c r="EC15" s="669"/>
    </row>
    <row r="16" spans="2:143" ht="11.25" customHeight="1" x14ac:dyDescent="0.2">
      <c r="B16" s="656" t="s">
        <v>250</v>
      </c>
      <c r="C16" s="657"/>
      <c r="D16" s="657"/>
      <c r="E16" s="657"/>
      <c r="F16" s="657"/>
      <c r="G16" s="657"/>
      <c r="H16" s="657"/>
      <c r="I16" s="657"/>
      <c r="J16" s="657"/>
      <c r="K16" s="657"/>
      <c r="L16" s="657"/>
      <c r="M16" s="657"/>
      <c r="N16" s="657"/>
      <c r="O16" s="657"/>
      <c r="P16" s="657"/>
      <c r="Q16" s="658"/>
      <c r="R16" s="659">
        <v>63428</v>
      </c>
      <c r="S16" s="660"/>
      <c r="T16" s="660"/>
      <c r="U16" s="660"/>
      <c r="V16" s="660"/>
      <c r="W16" s="660"/>
      <c r="X16" s="660"/>
      <c r="Y16" s="661"/>
      <c r="Z16" s="662">
        <v>0.5</v>
      </c>
      <c r="AA16" s="662"/>
      <c r="AB16" s="662"/>
      <c r="AC16" s="662"/>
      <c r="AD16" s="663">
        <v>63428</v>
      </c>
      <c r="AE16" s="663"/>
      <c r="AF16" s="663"/>
      <c r="AG16" s="663"/>
      <c r="AH16" s="663"/>
      <c r="AI16" s="663"/>
      <c r="AJ16" s="663"/>
      <c r="AK16" s="663"/>
      <c r="AL16" s="664">
        <v>0.8</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121</v>
      </c>
      <c r="BH16" s="660"/>
      <c r="BI16" s="660"/>
      <c r="BJ16" s="660"/>
      <c r="BK16" s="660"/>
      <c r="BL16" s="660"/>
      <c r="BM16" s="660"/>
      <c r="BN16" s="661"/>
      <c r="BO16" s="662" t="s">
        <v>121</v>
      </c>
      <c r="BP16" s="662"/>
      <c r="BQ16" s="662"/>
      <c r="BR16" s="662"/>
      <c r="BS16" s="663" t="s">
        <v>121</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t="s">
        <v>121</v>
      </c>
      <c r="CS16" s="660"/>
      <c r="CT16" s="660"/>
      <c r="CU16" s="660"/>
      <c r="CV16" s="660"/>
      <c r="CW16" s="660"/>
      <c r="CX16" s="660"/>
      <c r="CY16" s="661"/>
      <c r="CZ16" s="662" t="s">
        <v>121</v>
      </c>
      <c r="DA16" s="662"/>
      <c r="DB16" s="662"/>
      <c r="DC16" s="662"/>
      <c r="DD16" s="668" t="s">
        <v>121</v>
      </c>
      <c r="DE16" s="660"/>
      <c r="DF16" s="660"/>
      <c r="DG16" s="660"/>
      <c r="DH16" s="660"/>
      <c r="DI16" s="660"/>
      <c r="DJ16" s="660"/>
      <c r="DK16" s="660"/>
      <c r="DL16" s="660"/>
      <c r="DM16" s="660"/>
      <c r="DN16" s="660"/>
      <c r="DO16" s="660"/>
      <c r="DP16" s="661"/>
      <c r="DQ16" s="668" t="s">
        <v>121</v>
      </c>
      <c r="DR16" s="660"/>
      <c r="DS16" s="660"/>
      <c r="DT16" s="660"/>
      <c r="DU16" s="660"/>
      <c r="DV16" s="660"/>
      <c r="DW16" s="660"/>
      <c r="DX16" s="660"/>
      <c r="DY16" s="660"/>
      <c r="DZ16" s="660"/>
      <c r="EA16" s="660"/>
      <c r="EB16" s="660"/>
      <c r="EC16" s="669"/>
    </row>
    <row r="17" spans="2:133" ht="11.25" customHeight="1" x14ac:dyDescent="0.2">
      <c r="B17" s="656" t="s">
        <v>253</v>
      </c>
      <c r="C17" s="657"/>
      <c r="D17" s="657"/>
      <c r="E17" s="657"/>
      <c r="F17" s="657"/>
      <c r="G17" s="657"/>
      <c r="H17" s="657"/>
      <c r="I17" s="657"/>
      <c r="J17" s="657"/>
      <c r="K17" s="657"/>
      <c r="L17" s="657"/>
      <c r="M17" s="657"/>
      <c r="N17" s="657"/>
      <c r="O17" s="657"/>
      <c r="P17" s="657"/>
      <c r="Q17" s="658"/>
      <c r="R17" s="659">
        <v>203052</v>
      </c>
      <c r="S17" s="660"/>
      <c r="T17" s="660"/>
      <c r="U17" s="660"/>
      <c r="V17" s="660"/>
      <c r="W17" s="660"/>
      <c r="X17" s="660"/>
      <c r="Y17" s="661"/>
      <c r="Z17" s="662">
        <v>1.5</v>
      </c>
      <c r="AA17" s="662"/>
      <c r="AB17" s="662"/>
      <c r="AC17" s="662"/>
      <c r="AD17" s="663">
        <v>203052</v>
      </c>
      <c r="AE17" s="663"/>
      <c r="AF17" s="663"/>
      <c r="AG17" s="663"/>
      <c r="AH17" s="663"/>
      <c r="AI17" s="663"/>
      <c r="AJ17" s="663"/>
      <c r="AK17" s="663"/>
      <c r="AL17" s="664">
        <v>2.6</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121</v>
      </c>
      <c r="BH17" s="660"/>
      <c r="BI17" s="660"/>
      <c r="BJ17" s="660"/>
      <c r="BK17" s="660"/>
      <c r="BL17" s="660"/>
      <c r="BM17" s="660"/>
      <c r="BN17" s="661"/>
      <c r="BO17" s="662" t="s">
        <v>121</v>
      </c>
      <c r="BP17" s="662"/>
      <c r="BQ17" s="662"/>
      <c r="BR17" s="662"/>
      <c r="BS17" s="663" t="s">
        <v>121</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908212</v>
      </c>
      <c r="CS17" s="660"/>
      <c r="CT17" s="660"/>
      <c r="CU17" s="660"/>
      <c r="CV17" s="660"/>
      <c r="CW17" s="660"/>
      <c r="CX17" s="660"/>
      <c r="CY17" s="661"/>
      <c r="CZ17" s="662">
        <v>7.1</v>
      </c>
      <c r="DA17" s="662"/>
      <c r="DB17" s="662"/>
      <c r="DC17" s="662"/>
      <c r="DD17" s="668" t="s">
        <v>121</v>
      </c>
      <c r="DE17" s="660"/>
      <c r="DF17" s="660"/>
      <c r="DG17" s="660"/>
      <c r="DH17" s="660"/>
      <c r="DI17" s="660"/>
      <c r="DJ17" s="660"/>
      <c r="DK17" s="660"/>
      <c r="DL17" s="660"/>
      <c r="DM17" s="660"/>
      <c r="DN17" s="660"/>
      <c r="DO17" s="660"/>
      <c r="DP17" s="661"/>
      <c r="DQ17" s="668">
        <v>906404</v>
      </c>
      <c r="DR17" s="660"/>
      <c r="DS17" s="660"/>
      <c r="DT17" s="660"/>
      <c r="DU17" s="660"/>
      <c r="DV17" s="660"/>
      <c r="DW17" s="660"/>
      <c r="DX17" s="660"/>
      <c r="DY17" s="660"/>
      <c r="DZ17" s="660"/>
      <c r="EA17" s="660"/>
      <c r="EB17" s="660"/>
      <c r="EC17" s="669"/>
    </row>
    <row r="18" spans="2:133" ht="11.25" customHeight="1" x14ac:dyDescent="0.2">
      <c r="B18" s="656" t="s">
        <v>256</v>
      </c>
      <c r="C18" s="657"/>
      <c r="D18" s="657"/>
      <c r="E18" s="657"/>
      <c r="F18" s="657"/>
      <c r="G18" s="657"/>
      <c r="H18" s="657"/>
      <c r="I18" s="657"/>
      <c r="J18" s="657"/>
      <c r="K18" s="657"/>
      <c r="L18" s="657"/>
      <c r="M18" s="657"/>
      <c r="N18" s="657"/>
      <c r="O18" s="657"/>
      <c r="P18" s="657"/>
      <c r="Q18" s="658"/>
      <c r="R18" s="659">
        <v>43024</v>
      </c>
      <c r="S18" s="660"/>
      <c r="T18" s="660"/>
      <c r="U18" s="660"/>
      <c r="V18" s="660"/>
      <c r="W18" s="660"/>
      <c r="X18" s="660"/>
      <c r="Y18" s="661"/>
      <c r="Z18" s="662">
        <v>0.3</v>
      </c>
      <c r="AA18" s="662"/>
      <c r="AB18" s="662"/>
      <c r="AC18" s="662"/>
      <c r="AD18" s="663">
        <v>43024</v>
      </c>
      <c r="AE18" s="663"/>
      <c r="AF18" s="663"/>
      <c r="AG18" s="663"/>
      <c r="AH18" s="663"/>
      <c r="AI18" s="663"/>
      <c r="AJ18" s="663"/>
      <c r="AK18" s="663"/>
      <c r="AL18" s="664">
        <v>0.5</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121</v>
      </c>
      <c r="BH18" s="660"/>
      <c r="BI18" s="660"/>
      <c r="BJ18" s="660"/>
      <c r="BK18" s="660"/>
      <c r="BL18" s="660"/>
      <c r="BM18" s="660"/>
      <c r="BN18" s="661"/>
      <c r="BO18" s="662" t="s">
        <v>121</v>
      </c>
      <c r="BP18" s="662"/>
      <c r="BQ18" s="662"/>
      <c r="BR18" s="662"/>
      <c r="BS18" s="663" t="s">
        <v>121</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121</v>
      </c>
      <c r="CS18" s="660"/>
      <c r="CT18" s="660"/>
      <c r="CU18" s="660"/>
      <c r="CV18" s="660"/>
      <c r="CW18" s="660"/>
      <c r="CX18" s="660"/>
      <c r="CY18" s="661"/>
      <c r="CZ18" s="662" t="s">
        <v>121</v>
      </c>
      <c r="DA18" s="662"/>
      <c r="DB18" s="662"/>
      <c r="DC18" s="662"/>
      <c r="DD18" s="668" t="s">
        <v>121</v>
      </c>
      <c r="DE18" s="660"/>
      <c r="DF18" s="660"/>
      <c r="DG18" s="660"/>
      <c r="DH18" s="660"/>
      <c r="DI18" s="660"/>
      <c r="DJ18" s="660"/>
      <c r="DK18" s="660"/>
      <c r="DL18" s="660"/>
      <c r="DM18" s="660"/>
      <c r="DN18" s="660"/>
      <c r="DO18" s="660"/>
      <c r="DP18" s="661"/>
      <c r="DQ18" s="668" t="s">
        <v>121</v>
      </c>
      <c r="DR18" s="660"/>
      <c r="DS18" s="660"/>
      <c r="DT18" s="660"/>
      <c r="DU18" s="660"/>
      <c r="DV18" s="660"/>
      <c r="DW18" s="660"/>
      <c r="DX18" s="660"/>
      <c r="DY18" s="660"/>
      <c r="DZ18" s="660"/>
      <c r="EA18" s="660"/>
      <c r="EB18" s="660"/>
      <c r="EC18" s="669"/>
    </row>
    <row r="19" spans="2:133" ht="11.25" customHeight="1" x14ac:dyDescent="0.2">
      <c r="B19" s="656" t="s">
        <v>259</v>
      </c>
      <c r="C19" s="657"/>
      <c r="D19" s="657"/>
      <c r="E19" s="657"/>
      <c r="F19" s="657"/>
      <c r="G19" s="657"/>
      <c r="H19" s="657"/>
      <c r="I19" s="657"/>
      <c r="J19" s="657"/>
      <c r="K19" s="657"/>
      <c r="L19" s="657"/>
      <c r="M19" s="657"/>
      <c r="N19" s="657"/>
      <c r="O19" s="657"/>
      <c r="P19" s="657"/>
      <c r="Q19" s="658"/>
      <c r="R19" s="659">
        <v>158375</v>
      </c>
      <c r="S19" s="660"/>
      <c r="T19" s="660"/>
      <c r="U19" s="660"/>
      <c r="V19" s="660"/>
      <c r="W19" s="660"/>
      <c r="X19" s="660"/>
      <c r="Y19" s="661"/>
      <c r="Z19" s="662">
        <v>1.2</v>
      </c>
      <c r="AA19" s="662"/>
      <c r="AB19" s="662"/>
      <c r="AC19" s="662"/>
      <c r="AD19" s="663">
        <v>158375</v>
      </c>
      <c r="AE19" s="663"/>
      <c r="AF19" s="663"/>
      <c r="AG19" s="663"/>
      <c r="AH19" s="663"/>
      <c r="AI19" s="663"/>
      <c r="AJ19" s="663"/>
      <c r="AK19" s="663"/>
      <c r="AL19" s="664">
        <v>2</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t="s">
        <v>121</v>
      </c>
      <c r="BH19" s="660"/>
      <c r="BI19" s="660"/>
      <c r="BJ19" s="660"/>
      <c r="BK19" s="660"/>
      <c r="BL19" s="660"/>
      <c r="BM19" s="660"/>
      <c r="BN19" s="661"/>
      <c r="BO19" s="662" t="s">
        <v>121</v>
      </c>
      <c r="BP19" s="662"/>
      <c r="BQ19" s="662"/>
      <c r="BR19" s="662"/>
      <c r="BS19" s="663" t="s">
        <v>121</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121</v>
      </c>
      <c r="CS19" s="660"/>
      <c r="CT19" s="660"/>
      <c r="CU19" s="660"/>
      <c r="CV19" s="660"/>
      <c r="CW19" s="660"/>
      <c r="CX19" s="660"/>
      <c r="CY19" s="661"/>
      <c r="CZ19" s="662" t="s">
        <v>121</v>
      </c>
      <c r="DA19" s="662"/>
      <c r="DB19" s="662"/>
      <c r="DC19" s="662"/>
      <c r="DD19" s="668" t="s">
        <v>121</v>
      </c>
      <c r="DE19" s="660"/>
      <c r="DF19" s="660"/>
      <c r="DG19" s="660"/>
      <c r="DH19" s="660"/>
      <c r="DI19" s="660"/>
      <c r="DJ19" s="660"/>
      <c r="DK19" s="660"/>
      <c r="DL19" s="660"/>
      <c r="DM19" s="660"/>
      <c r="DN19" s="660"/>
      <c r="DO19" s="660"/>
      <c r="DP19" s="661"/>
      <c r="DQ19" s="668" t="s">
        <v>121</v>
      </c>
      <c r="DR19" s="660"/>
      <c r="DS19" s="660"/>
      <c r="DT19" s="660"/>
      <c r="DU19" s="660"/>
      <c r="DV19" s="660"/>
      <c r="DW19" s="660"/>
      <c r="DX19" s="660"/>
      <c r="DY19" s="660"/>
      <c r="DZ19" s="660"/>
      <c r="EA19" s="660"/>
      <c r="EB19" s="660"/>
      <c r="EC19" s="669"/>
    </row>
    <row r="20" spans="2:133" ht="11.25" customHeight="1" x14ac:dyDescent="0.2">
      <c r="B20" s="672" t="s">
        <v>262</v>
      </c>
      <c r="C20" s="673"/>
      <c r="D20" s="673"/>
      <c r="E20" s="673"/>
      <c r="F20" s="673"/>
      <c r="G20" s="673"/>
      <c r="H20" s="673"/>
      <c r="I20" s="673"/>
      <c r="J20" s="673"/>
      <c r="K20" s="673"/>
      <c r="L20" s="673"/>
      <c r="M20" s="673"/>
      <c r="N20" s="673"/>
      <c r="O20" s="673"/>
      <c r="P20" s="673"/>
      <c r="Q20" s="674"/>
      <c r="R20" s="659">
        <v>1653</v>
      </c>
      <c r="S20" s="660"/>
      <c r="T20" s="660"/>
      <c r="U20" s="660"/>
      <c r="V20" s="660"/>
      <c r="W20" s="660"/>
      <c r="X20" s="660"/>
      <c r="Y20" s="661"/>
      <c r="Z20" s="662">
        <v>0</v>
      </c>
      <c r="AA20" s="662"/>
      <c r="AB20" s="662"/>
      <c r="AC20" s="662"/>
      <c r="AD20" s="663">
        <v>1653</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t="s">
        <v>121</v>
      </c>
      <c r="BH20" s="660"/>
      <c r="BI20" s="660"/>
      <c r="BJ20" s="660"/>
      <c r="BK20" s="660"/>
      <c r="BL20" s="660"/>
      <c r="BM20" s="660"/>
      <c r="BN20" s="661"/>
      <c r="BO20" s="662" t="s">
        <v>121</v>
      </c>
      <c r="BP20" s="662"/>
      <c r="BQ20" s="662"/>
      <c r="BR20" s="662"/>
      <c r="BS20" s="663" t="s">
        <v>121</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12713162</v>
      </c>
      <c r="CS20" s="660"/>
      <c r="CT20" s="660"/>
      <c r="CU20" s="660"/>
      <c r="CV20" s="660"/>
      <c r="CW20" s="660"/>
      <c r="CX20" s="660"/>
      <c r="CY20" s="661"/>
      <c r="CZ20" s="662">
        <v>100</v>
      </c>
      <c r="DA20" s="662"/>
      <c r="DB20" s="662"/>
      <c r="DC20" s="662"/>
      <c r="DD20" s="668">
        <v>595076</v>
      </c>
      <c r="DE20" s="660"/>
      <c r="DF20" s="660"/>
      <c r="DG20" s="660"/>
      <c r="DH20" s="660"/>
      <c r="DI20" s="660"/>
      <c r="DJ20" s="660"/>
      <c r="DK20" s="660"/>
      <c r="DL20" s="660"/>
      <c r="DM20" s="660"/>
      <c r="DN20" s="660"/>
      <c r="DO20" s="660"/>
      <c r="DP20" s="661"/>
      <c r="DQ20" s="668">
        <v>8418751</v>
      </c>
      <c r="DR20" s="660"/>
      <c r="DS20" s="660"/>
      <c r="DT20" s="660"/>
      <c r="DU20" s="660"/>
      <c r="DV20" s="660"/>
      <c r="DW20" s="660"/>
      <c r="DX20" s="660"/>
      <c r="DY20" s="660"/>
      <c r="DZ20" s="660"/>
      <c r="EA20" s="660"/>
      <c r="EB20" s="660"/>
      <c r="EC20" s="669"/>
    </row>
    <row r="21" spans="2:133" ht="11.25" customHeight="1" x14ac:dyDescent="0.2">
      <c r="B21" s="656" t="s">
        <v>265</v>
      </c>
      <c r="C21" s="657"/>
      <c r="D21" s="657"/>
      <c r="E21" s="657"/>
      <c r="F21" s="657"/>
      <c r="G21" s="657"/>
      <c r="H21" s="657"/>
      <c r="I21" s="657"/>
      <c r="J21" s="657"/>
      <c r="K21" s="657"/>
      <c r="L21" s="657"/>
      <c r="M21" s="657"/>
      <c r="N21" s="657"/>
      <c r="O21" s="657"/>
      <c r="P21" s="657"/>
      <c r="Q21" s="658"/>
      <c r="R21" s="659">
        <v>2524184</v>
      </c>
      <c r="S21" s="660"/>
      <c r="T21" s="660"/>
      <c r="U21" s="660"/>
      <c r="V21" s="660"/>
      <c r="W21" s="660"/>
      <c r="X21" s="660"/>
      <c r="Y21" s="661"/>
      <c r="Z21" s="662">
        <v>18.399999999999999</v>
      </c>
      <c r="AA21" s="662"/>
      <c r="AB21" s="662"/>
      <c r="AC21" s="662"/>
      <c r="AD21" s="663">
        <v>2351366</v>
      </c>
      <c r="AE21" s="663"/>
      <c r="AF21" s="663"/>
      <c r="AG21" s="663"/>
      <c r="AH21" s="663"/>
      <c r="AI21" s="663"/>
      <c r="AJ21" s="663"/>
      <c r="AK21" s="663"/>
      <c r="AL21" s="664">
        <v>29.7</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121</v>
      </c>
      <c r="BH21" s="660"/>
      <c r="BI21" s="660"/>
      <c r="BJ21" s="660"/>
      <c r="BK21" s="660"/>
      <c r="BL21" s="660"/>
      <c r="BM21" s="660"/>
      <c r="BN21" s="661"/>
      <c r="BO21" s="662" t="s">
        <v>121</v>
      </c>
      <c r="BP21" s="662"/>
      <c r="BQ21" s="662"/>
      <c r="BR21" s="662"/>
      <c r="BS21" s="663" t="s">
        <v>121</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267</v>
      </c>
      <c r="C22" s="657"/>
      <c r="D22" s="657"/>
      <c r="E22" s="657"/>
      <c r="F22" s="657"/>
      <c r="G22" s="657"/>
      <c r="H22" s="657"/>
      <c r="I22" s="657"/>
      <c r="J22" s="657"/>
      <c r="K22" s="657"/>
      <c r="L22" s="657"/>
      <c r="M22" s="657"/>
      <c r="N22" s="657"/>
      <c r="O22" s="657"/>
      <c r="P22" s="657"/>
      <c r="Q22" s="658"/>
      <c r="R22" s="659">
        <v>2351366</v>
      </c>
      <c r="S22" s="660"/>
      <c r="T22" s="660"/>
      <c r="U22" s="660"/>
      <c r="V22" s="660"/>
      <c r="W22" s="660"/>
      <c r="X22" s="660"/>
      <c r="Y22" s="661"/>
      <c r="Z22" s="662">
        <v>17.2</v>
      </c>
      <c r="AA22" s="662"/>
      <c r="AB22" s="662"/>
      <c r="AC22" s="662"/>
      <c r="AD22" s="663">
        <v>2351366</v>
      </c>
      <c r="AE22" s="663"/>
      <c r="AF22" s="663"/>
      <c r="AG22" s="663"/>
      <c r="AH22" s="663"/>
      <c r="AI22" s="663"/>
      <c r="AJ22" s="663"/>
      <c r="AK22" s="663"/>
      <c r="AL22" s="664">
        <v>29.7</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121</v>
      </c>
      <c r="BH22" s="660"/>
      <c r="BI22" s="660"/>
      <c r="BJ22" s="660"/>
      <c r="BK22" s="660"/>
      <c r="BL22" s="660"/>
      <c r="BM22" s="660"/>
      <c r="BN22" s="661"/>
      <c r="BO22" s="662" t="s">
        <v>121</v>
      </c>
      <c r="BP22" s="662"/>
      <c r="BQ22" s="662"/>
      <c r="BR22" s="662"/>
      <c r="BS22" s="663" t="s">
        <v>121</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270</v>
      </c>
      <c r="C23" s="657"/>
      <c r="D23" s="657"/>
      <c r="E23" s="657"/>
      <c r="F23" s="657"/>
      <c r="G23" s="657"/>
      <c r="H23" s="657"/>
      <c r="I23" s="657"/>
      <c r="J23" s="657"/>
      <c r="K23" s="657"/>
      <c r="L23" s="657"/>
      <c r="M23" s="657"/>
      <c r="N23" s="657"/>
      <c r="O23" s="657"/>
      <c r="P23" s="657"/>
      <c r="Q23" s="658"/>
      <c r="R23" s="659">
        <v>172818</v>
      </c>
      <c r="S23" s="660"/>
      <c r="T23" s="660"/>
      <c r="U23" s="660"/>
      <c r="V23" s="660"/>
      <c r="W23" s="660"/>
      <c r="X23" s="660"/>
      <c r="Y23" s="661"/>
      <c r="Z23" s="662">
        <v>1.3</v>
      </c>
      <c r="AA23" s="662"/>
      <c r="AB23" s="662"/>
      <c r="AC23" s="662"/>
      <c r="AD23" s="663" t="s">
        <v>121</v>
      </c>
      <c r="AE23" s="663"/>
      <c r="AF23" s="663"/>
      <c r="AG23" s="663"/>
      <c r="AH23" s="663"/>
      <c r="AI23" s="663"/>
      <c r="AJ23" s="663"/>
      <c r="AK23" s="663"/>
      <c r="AL23" s="664" t="s">
        <v>121</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121</v>
      </c>
      <c r="BH23" s="660"/>
      <c r="BI23" s="660"/>
      <c r="BJ23" s="660"/>
      <c r="BK23" s="660"/>
      <c r="BL23" s="660"/>
      <c r="BM23" s="660"/>
      <c r="BN23" s="661"/>
      <c r="BO23" s="662" t="s">
        <v>121</v>
      </c>
      <c r="BP23" s="662"/>
      <c r="BQ23" s="662"/>
      <c r="BR23" s="662"/>
      <c r="BS23" s="663" t="s">
        <v>121</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2">
      <c r="B24" s="656" t="s">
        <v>277</v>
      </c>
      <c r="C24" s="657"/>
      <c r="D24" s="657"/>
      <c r="E24" s="657"/>
      <c r="F24" s="657"/>
      <c r="G24" s="657"/>
      <c r="H24" s="657"/>
      <c r="I24" s="657"/>
      <c r="J24" s="657"/>
      <c r="K24" s="657"/>
      <c r="L24" s="657"/>
      <c r="M24" s="657"/>
      <c r="N24" s="657"/>
      <c r="O24" s="657"/>
      <c r="P24" s="657"/>
      <c r="Q24" s="658"/>
      <c r="R24" s="659" t="s">
        <v>121</v>
      </c>
      <c r="S24" s="660"/>
      <c r="T24" s="660"/>
      <c r="U24" s="660"/>
      <c r="V24" s="660"/>
      <c r="W24" s="660"/>
      <c r="X24" s="660"/>
      <c r="Y24" s="661"/>
      <c r="Z24" s="662" t="s">
        <v>121</v>
      </c>
      <c r="AA24" s="662"/>
      <c r="AB24" s="662"/>
      <c r="AC24" s="662"/>
      <c r="AD24" s="663" t="s">
        <v>121</v>
      </c>
      <c r="AE24" s="663"/>
      <c r="AF24" s="663"/>
      <c r="AG24" s="663"/>
      <c r="AH24" s="663"/>
      <c r="AI24" s="663"/>
      <c r="AJ24" s="663"/>
      <c r="AK24" s="663"/>
      <c r="AL24" s="664" t="s">
        <v>121</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121</v>
      </c>
      <c r="BH24" s="660"/>
      <c r="BI24" s="660"/>
      <c r="BJ24" s="660"/>
      <c r="BK24" s="660"/>
      <c r="BL24" s="660"/>
      <c r="BM24" s="660"/>
      <c r="BN24" s="661"/>
      <c r="BO24" s="662" t="s">
        <v>121</v>
      </c>
      <c r="BP24" s="662"/>
      <c r="BQ24" s="662"/>
      <c r="BR24" s="662"/>
      <c r="BS24" s="663" t="s">
        <v>121</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6835866</v>
      </c>
      <c r="CS24" s="649"/>
      <c r="CT24" s="649"/>
      <c r="CU24" s="649"/>
      <c r="CV24" s="649"/>
      <c r="CW24" s="649"/>
      <c r="CX24" s="649"/>
      <c r="CY24" s="650"/>
      <c r="CZ24" s="653">
        <v>53.8</v>
      </c>
      <c r="DA24" s="654"/>
      <c r="DB24" s="654"/>
      <c r="DC24" s="670"/>
      <c r="DD24" s="694">
        <v>3954936</v>
      </c>
      <c r="DE24" s="649"/>
      <c r="DF24" s="649"/>
      <c r="DG24" s="649"/>
      <c r="DH24" s="649"/>
      <c r="DI24" s="649"/>
      <c r="DJ24" s="649"/>
      <c r="DK24" s="650"/>
      <c r="DL24" s="694">
        <v>3453701</v>
      </c>
      <c r="DM24" s="649"/>
      <c r="DN24" s="649"/>
      <c r="DO24" s="649"/>
      <c r="DP24" s="649"/>
      <c r="DQ24" s="649"/>
      <c r="DR24" s="649"/>
      <c r="DS24" s="649"/>
      <c r="DT24" s="649"/>
      <c r="DU24" s="649"/>
      <c r="DV24" s="650"/>
      <c r="DW24" s="653">
        <v>43.4</v>
      </c>
      <c r="DX24" s="654"/>
      <c r="DY24" s="654"/>
      <c r="DZ24" s="654"/>
      <c r="EA24" s="654"/>
      <c r="EB24" s="654"/>
      <c r="EC24" s="655"/>
    </row>
    <row r="25" spans="2:133" ht="11.25" customHeight="1" x14ac:dyDescent="0.2">
      <c r="B25" s="656" t="s">
        <v>280</v>
      </c>
      <c r="C25" s="657"/>
      <c r="D25" s="657"/>
      <c r="E25" s="657"/>
      <c r="F25" s="657"/>
      <c r="G25" s="657"/>
      <c r="H25" s="657"/>
      <c r="I25" s="657"/>
      <c r="J25" s="657"/>
      <c r="K25" s="657"/>
      <c r="L25" s="657"/>
      <c r="M25" s="657"/>
      <c r="N25" s="657"/>
      <c r="O25" s="657"/>
      <c r="P25" s="657"/>
      <c r="Q25" s="658"/>
      <c r="R25" s="659">
        <v>8071982</v>
      </c>
      <c r="S25" s="660"/>
      <c r="T25" s="660"/>
      <c r="U25" s="660"/>
      <c r="V25" s="660"/>
      <c r="W25" s="660"/>
      <c r="X25" s="660"/>
      <c r="Y25" s="661"/>
      <c r="Z25" s="662">
        <v>59</v>
      </c>
      <c r="AA25" s="662"/>
      <c r="AB25" s="662"/>
      <c r="AC25" s="662"/>
      <c r="AD25" s="663">
        <v>7899164</v>
      </c>
      <c r="AE25" s="663"/>
      <c r="AF25" s="663"/>
      <c r="AG25" s="663"/>
      <c r="AH25" s="663"/>
      <c r="AI25" s="663"/>
      <c r="AJ25" s="663"/>
      <c r="AK25" s="663"/>
      <c r="AL25" s="664">
        <v>99.7</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121</v>
      </c>
      <c r="BH25" s="660"/>
      <c r="BI25" s="660"/>
      <c r="BJ25" s="660"/>
      <c r="BK25" s="660"/>
      <c r="BL25" s="660"/>
      <c r="BM25" s="660"/>
      <c r="BN25" s="661"/>
      <c r="BO25" s="662" t="s">
        <v>121</v>
      </c>
      <c r="BP25" s="662"/>
      <c r="BQ25" s="662"/>
      <c r="BR25" s="662"/>
      <c r="BS25" s="663" t="s">
        <v>121</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1853095</v>
      </c>
      <c r="CS25" s="691"/>
      <c r="CT25" s="691"/>
      <c r="CU25" s="691"/>
      <c r="CV25" s="691"/>
      <c r="CW25" s="691"/>
      <c r="CX25" s="691"/>
      <c r="CY25" s="692"/>
      <c r="CZ25" s="664">
        <v>14.6</v>
      </c>
      <c r="DA25" s="689"/>
      <c r="DB25" s="689"/>
      <c r="DC25" s="693"/>
      <c r="DD25" s="668">
        <v>1659864</v>
      </c>
      <c r="DE25" s="691"/>
      <c r="DF25" s="691"/>
      <c r="DG25" s="691"/>
      <c r="DH25" s="691"/>
      <c r="DI25" s="691"/>
      <c r="DJ25" s="691"/>
      <c r="DK25" s="692"/>
      <c r="DL25" s="668">
        <v>1643699</v>
      </c>
      <c r="DM25" s="691"/>
      <c r="DN25" s="691"/>
      <c r="DO25" s="691"/>
      <c r="DP25" s="691"/>
      <c r="DQ25" s="691"/>
      <c r="DR25" s="691"/>
      <c r="DS25" s="691"/>
      <c r="DT25" s="691"/>
      <c r="DU25" s="691"/>
      <c r="DV25" s="692"/>
      <c r="DW25" s="664">
        <v>20.7</v>
      </c>
      <c r="DX25" s="689"/>
      <c r="DY25" s="689"/>
      <c r="DZ25" s="689"/>
      <c r="EA25" s="689"/>
      <c r="EB25" s="689"/>
      <c r="EC25" s="690"/>
    </row>
    <row r="26" spans="2:133" ht="11.25" customHeight="1" x14ac:dyDescent="0.2">
      <c r="B26" s="656" t="s">
        <v>283</v>
      </c>
      <c r="C26" s="657"/>
      <c r="D26" s="657"/>
      <c r="E26" s="657"/>
      <c r="F26" s="657"/>
      <c r="G26" s="657"/>
      <c r="H26" s="657"/>
      <c r="I26" s="657"/>
      <c r="J26" s="657"/>
      <c r="K26" s="657"/>
      <c r="L26" s="657"/>
      <c r="M26" s="657"/>
      <c r="N26" s="657"/>
      <c r="O26" s="657"/>
      <c r="P26" s="657"/>
      <c r="Q26" s="658"/>
      <c r="R26" s="659">
        <v>2715</v>
      </c>
      <c r="S26" s="660"/>
      <c r="T26" s="660"/>
      <c r="U26" s="660"/>
      <c r="V26" s="660"/>
      <c r="W26" s="660"/>
      <c r="X26" s="660"/>
      <c r="Y26" s="661"/>
      <c r="Z26" s="662">
        <v>0</v>
      </c>
      <c r="AA26" s="662"/>
      <c r="AB26" s="662"/>
      <c r="AC26" s="662"/>
      <c r="AD26" s="663">
        <v>2715</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121</v>
      </c>
      <c r="BH26" s="660"/>
      <c r="BI26" s="660"/>
      <c r="BJ26" s="660"/>
      <c r="BK26" s="660"/>
      <c r="BL26" s="660"/>
      <c r="BM26" s="660"/>
      <c r="BN26" s="661"/>
      <c r="BO26" s="662" t="s">
        <v>121</v>
      </c>
      <c r="BP26" s="662"/>
      <c r="BQ26" s="662"/>
      <c r="BR26" s="662"/>
      <c r="BS26" s="663" t="s">
        <v>121</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1037178</v>
      </c>
      <c r="CS26" s="660"/>
      <c r="CT26" s="660"/>
      <c r="CU26" s="660"/>
      <c r="CV26" s="660"/>
      <c r="CW26" s="660"/>
      <c r="CX26" s="660"/>
      <c r="CY26" s="661"/>
      <c r="CZ26" s="664">
        <v>8.1999999999999993</v>
      </c>
      <c r="DA26" s="689"/>
      <c r="DB26" s="689"/>
      <c r="DC26" s="693"/>
      <c r="DD26" s="668">
        <v>892122</v>
      </c>
      <c r="DE26" s="660"/>
      <c r="DF26" s="660"/>
      <c r="DG26" s="660"/>
      <c r="DH26" s="660"/>
      <c r="DI26" s="660"/>
      <c r="DJ26" s="660"/>
      <c r="DK26" s="661"/>
      <c r="DL26" s="668" t="s">
        <v>121</v>
      </c>
      <c r="DM26" s="660"/>
      <c r="DN26" s="660"/>
      <c r="DO26" s="660"/>
      <c r="DP26" s="660"/>
      <c r="DQ26" s="660"/>
      <c r="DR26" s="660"/>
      <c r="DS26" s="660"/>
      <c r="DT26" s="660"/>
      <c r="DU26" s="660"/>
      <c r="DV26" s="661"/>
      <c r="DW26" s="664" t="s">
        <v>121</v>
      </c>
      <c r="DX26" s="689"/>
      <c r="DY26" s="689"/>
      <c r="DZ26" s="689"/>
      <c r="EA26" s="689"/>
      <c r="EB26" s="689"/>
      <c r="EC26" s="690"/>
    </row>
    <row r="27" spans="2:133" ht="11.25" customHeight="1" x14ac:dyDescent="0.2">
      <c r="B27" s="656" t="s">
        <v>286</v>
      </c>
      <c r="C27" s="657"/>
      <c r="D27" s="657"/>
      <c r="E27" s="657"/>
      <c r="F27" s="657"/>
      <c r="G27" s="657"/>
      <c r="H27" s="657"/>
      <c r="I27" s="657"/>
      <c r="J27" s="657"/>
      <c r="K27" s="657"/>
      <c r="L27" s="657"/>
      <c r="M27" s="657"/>
      <c r="N27" s="657"/>
      <c r="O27" s="657"/>
      <c r="P27" s="657"/>
      <c r="Q27" s="658"/>
      <c r="R27" s="659">
        <v>133150</v>
      </c>
      <c r="S27" s="660"/>
      <c r="T27" s="660"/>
      <c r="U27" s="660"/>
      <c r="V27" s="660"/>
      <c r="W27" s="660"/>
      <c r="X27" s="660"/>
      <c r="Y27" s="661"/>
      <c r="Z27" s="662">
        <v>1</v>
      </c>
      <c r="AA27" s="662"/>
      <c r="AB27" s="662"/>
      <c r="AC27" s="662"/>
      <c r="AD27" s="663" t="s">
        <v>121</v>
      </c>
      <c r="AE27" s="663"/>
      <c r="AF27" s="663"/>
      <c r="AG27" s="663"/>
      <c r="AH27" s="663"/>
      <c r="AI27" s="663"/>
      <c r="AJ27" s="663"/>
      <c r="AK27" s="663"/>
      <c r="AL27" s="664" t="s">
        <v>121</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4185157</v>
      </c>
      <c r="BH27" s="660"/>
      <c r="BI27" s="660"/>
      <c r="BJ27" s="660"/>
      <c r="BK27" s="660"/>
      <c r="BL27" s="660"/>
      <c r="BM27" s="660"/>
      <c r="BN27" s="661"/>
      <c r="BO27" s="662">
        <v>100</v>
      </c>
      <c r="BP27" s="662"/>
      <c r="BQ27" s="662"/>
      <c r="BR27" s="662"/>
      <c r="BS27" s="663">
        <v>27459</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4074559</v>
      </c>
      <c r="CS27" s="691"/>
      <c r="CT27" s="691"/>
      <c r="CU27" s="691"/>
      <c r="CV27" s="691"/>
      <c r="CW27" s="691"/>
      <c r="CX27" s="691"/>
      <c r="CY27" s="692"/>
      <c r="CZ27" s="664">
        <v>32</v>
      </c>
      <c r="DA27" s="689"/>
      <c r="DB27" s="689"/>
      <c r="DC27" s="693"/>
      <c r="DD27" s="668">
        <v>1388668</v>
      </c>
      <c r="DE27" s="691"/>
      <c r="DF27" s="691"/>
      <c r="DG27" s="691"/>
      <c r="DH27" s="691"/>
      <c r="DI27" s="691"/>
      <c r="DJ27" s="691"/>
      <c r="DK27" s="692"/>
      <c r="DL27" s="668">
        <v>903598</v>
      </c>
      <c r="DM27" s="691"/>
      <c r="DN27" s="691"/>
      <c r="DO27" s="691"/>
      <c r="DP27" s="691"/>
      <c r="DQ27" s="691"/>
      <c r="DR27" s="691"/>
      <c r="DS27" s="691"/>
      <c r="DT27" s="691"/>
      <c r="DU27" s="691"/>
      <c r="DV27" s="692"/>
      <c r="DW27" s="664">
        <v>11.4</v>
      </c>
      <c r="DX27" s="689"/>
      <c r="DY27" s="689"/>
      <c r="DZ27" s="689"/>
      <c r="EA27" s="689"/>
      <c r="EB27" s="689"/>
      <c r="EC27" s="690"/>
    </row>
    <row r="28" spans="2:133" ht="11.25" customHeight="1" x14ac:dyDescent="0.2">
      <c r="B28" s="656" t="s">
        <v>289</v>
      </c>
      <c r="C28" s="657"/>
      <c r="D28" s="657"/>
      <c r="E28" s="657"/>
      <c r="F28" s="657"/>
      <c r="G28" s="657"/>
      <c r="H28" s="657"/>
      <c r="I28" s="657"/>
      <c r="J28" s="657"/>
      <c r="K28" s="657"/>
      <c r="L28" s="657"/>
      <c r="M28" s="657"/>
      <c r="N28" s="657"/>
      <c r="O28" s="657"/>
      <c r="P28" s="657"/>
      <c r="Q28" s="658"/>
      <c r="R28" s="659">
        <v>116642</v>
      </c>
      <c r="S28" s="660"/>
      <c r="T28" s="660"/>
      <c r="U28" s="660"/>
      <c r="V28" s="660"/>
      <c r="W28" s="660"/>
      <c r="X28" s="660"/>
      <c r="Y28" s="661"/>
      <c r="Z28" s="662">
        <v>0.9</v>
      </c>
      <c r="AA28" s="662"/>
      <c r="AB28" s="662"/>
      <c r="AC28" s="662"/>
      <c r="AD28" s="663">
        <v>254</v>
      </c>
      <c r="AE28" s="663"/>
      <c r="AF28" s="663"/>
      <c r="AG28" s="663"/>
      <c r="AH28" s="663"/>
      <c r="AI28" s="663"/>
      <c r="AJ28" s="663"/>
      <c r="AK28" s="663"/>
      <c r="AL28" s="664">
        <v>0</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908212</v>
      </c>
      <c r="CS28" s="660"/>
      <c r="CT28" s="660"/>
      <c r="CU28" s="660"/>
      <c r="CV28" s="660"/>
      <c r="CW28" s="660"/>
      <c r="CX28" s="660"/>
      <c r="CY28" s="661"/>
      <c r="CZ28" s="664">
        <v>7.1</v>
      </c>
      <c r="DA28" s="689"/>
      <c r="DB28" s="689"/>
      <c r="DC28" s="693"/>
      <c r="DD28" s="668">
        <v>906404</v>
      </c>
      <c r="DE28" s="660"/>
      <c r="DF28" s="660"/>
      <c r="DG28" s="660"/>
      <c r="DH28" s="660"/>
      <c r="DI28" s="660"/>
      <c r="DJ28" s="660"/>
      <c r="DK28" s="661"/>
      <c r="DL28" s="668">
        <v>906404</v>
      </c>
      <c r="DM28" s="660"/>
      <c r="DN28" s="660"/>
      <c r="DO28" s="660"/>
      <c r="DP28" s="660"/>
      <c r="DQ28" s="660"/>
      <c r="DR28" s="660"/>
      <c r="DS28" s="660"/>
      <c r="DT28" s="660"/>
      <c r="DU28" s="660"/>
      <c r="DV28" s="661"/>
      <c r="DW28" s="664">
        <v>11.4</v>
      </c>
      <c r="DX28" s="689"/>
      <c r="DY28" s="689"/>
      <c r="DZ28" s="689"/>
      <c r="EA28" s="689"/>
      <c r="EB28" s="689"/>
      <c r="EC28" s="690"/>
    </row>
    <row r="29" spans="2:133" ht="11.25" customHeight="1" x14ac:dyDescent="0.2">
      <c r="B29" s="656" t="s">
        <v>291</v>
      </c>
      <c r="C29" s="657"/>
      <c r="D29" s="657"/>
      <c r="E29" s="657"/>
      <c r="F29" s="657"/>
      <c r="G29" s="657"/>
      <c r="H29" s="657"/>
      <c r="I29" s="657"/>
      <c r="J29" s="657"/>
      <c r="K29" s="657"/>
      <c r="L29" s="657"/>
      <c r="M29" s="657"/>
      <c r="N29" s="657"/>
      <c r="O29" s="657"/>
      <c r="P29" s="657"/>
      <c r="Q29" s="658"/>
      <c r="R29" s="659">
        <v>162514</v>
      </c>
      <c r="S29" s="660"/>
      <c r="T29" s="660"/>
      <c r="U29" s="660"/>
      <c r="V29" s="660"/>
      <c r="W29" s="660"/>
      <c r="X29" s="660"/>
      <c r="Y29" s="661"/>
      <c r="Z29" s="662">
        <v>1.2</v>
      </c>
      <c r="AA29" s="662"/>
      <c r="AB29" s="662"/>
      <c r="AC29" s="662"/>
      <c r="AD29" s="663" t="s">
        <v>121</v>
      </c>
      <c r="AE29" s="663"/>
      <c r="AF29" s="663"/>
      <c r="AG29" s="663"/>
      <c r="AH29" s="663"/>
      <c r="AI29" s="663"/>
      <c r="AJ29" s="663"/>
      <c r="AK29" s="663"/>
      <c r="AL29" s="664" t="s">
        <v>121</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908212</v>
      </c>
      <c r="CS29" s="691"/>
      <c r="CT29" s="691"/>
      <c r="CU29" s="691"/>
      <c r="CV29" s="691"/>
      <c r="CW29" s="691"/>
      <c r="CX29" s="691"/>
      <c r="CY29" s="692"/>
      <c r="CZ29" s="664">
        <v>7.1</v>
      </c>
      <c r="DA29" s="689"/>
      <c r="DB29" s="689"/>
      <c r="DC29" s="693"/>
      <c r="DD29" s="668">
        <v>906404</v>
      </c>
      <c r="DE29" s="691"/>
      <c r="DF29" s="691"/>
      <c r="DG29" s="691"/>
      <c r="DH29" s="691"/>
      <c r="DI29" s="691"/>
      <c r="DJ29" s="691"/>
      <c r="DK29" s="692"/>
      <c r="DL29" s="668">
        <v>906404</v>
      </c>
      <c r="DM29" s="691"/>
      <c r="DN29" s="691"/>
      <c r="DO29" s="691"/>
      <c r="DP29" s="691"/>
      <c r="DQ29" s="691"/>
      <c r="DR29" s="691"/>
      <c r="DS29" s="691"/>
      <c r="DT29" s="691"/>
      <c r="DU29" s="691"/>
      <c r="DV29" s="692"/>
      <c r="DW29" s="664">
        <v>11.4</v>
      </c>
      <c r="DX29" s="689"/>
      <c r="DY29" s="689"/>
      <c r="DZ29" s="689"/>
      <c r="EA29" s="689"/>
      <c r="EB29" s="689"/>
      <c r="EC29" s="690"/>
    </row>
    <row r="30" spans="2:133" ht="11.25" customHeight="1" x14ac:dyDescent="0.2">
      <c r="B30" s="656" t="s">
        <v>293</v>
      </c>
      <c r="C30" s="657"/>
      <c r="D30" s="657"/>
      <c r="E30" s="657"/>
      <c r="F30" s="657"/>
      <c r="G30" s="657"/>
      <c r="H30" s="657"/>
      <c r="I30" s="657"/>
      <c r="J30" s="657"/>
      <c r="K30" s="657"/>
      <c r="L30" s="657"/>
      <c r="M30" s="657"/>
      <c r="N30" s="657"/>
      <c r="O30" s="657"/>
      <c r="P30" s="657"/>
      <c r="Q30" s="658"/>
      <c r="R30" s="659">
        <v>2712542</v>
      </c>
      <c r="S30" s="660"/>
      <c r="T30" s="660"/>
      <c r="U30" s="660"/>
      <c r="V30" s="660"/>
      <c r="W30" s="660"/>
      <c r="X30" s="660"/>
      <c r="Y30" s="661"/>
      <c r="Z30" s="662">
        <v>19.8</v>
      </c>
      <c r="AA30" s="662"/>
      <c r="AB30" s="662"/>
      <c r="AC30" s="662"/>
      <c r="AD30" s="663" t="s">
        <v>121</v>
      </c>
      <c r="AE30" s="663"/>
      <c r="AF30" s="663"/>
      <c r="AG30" s="663"/>
      <c r="AH30" s="663"/>
      <c r="AI30" s="663"/>
      <c r="AJ30" s="663"/>
      <c r="AK30" s="663"/>
      <c r="AL30" s="664" t="s">
        <v>121</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874771</v>
      </c>
      <c r="CS30" s="660"/>
      <c r="CT30" s="660"/>
      <c r="CU30" s="660"/>
      <c r="CV30" s="660"/>
      <c r="CW30" s="660"/>
      <c r="CX30" s="660"/>
      <c r="CY30" s="661"/>
      <c r="CZ30" s="664">
        <v>6.9</v>
      </c>
      <c r="DA30" s="689"/>
      <c r="DB30" s="689"/>
      <c r="DC30" s="693"/>
      <c r="DD30" s="668">
        <v>872963</v>
      </c>
      <c r="DE30" s="660"/>
      <c r="DF30" s="660"/>
      <c r="DG30" s="660"/>
      <c r="DH30" s="660"/>
      <c r="DI30" s="660"/>
      <c r="DJ30" s="660"/>
      <c r="DK30" s="661"/>
      <c r="DL30" s="668">
        <v>872963</v>
      </c>
      <c r="DM30" s="660"/>
      <c r="DN30" s="660"/>
      <c r="DO30" s="660"/>
      <c r="DP30" s="660"/>
      <c r="DQ30" s="660"/>
      <c r="DR30" s="660"/>
      <c r="DS30" s="660"/>
      <c r="DT30" s="660"/>
      <c r="DU30" s="660"/>
      <c r="DV30" s="661"/>
      <c r="DW30" s="664">
        <v>11</v>
      </c>
      <c r="DX30" s="689"/>
      <c r="DY30" s="689"/>
      <c r="DZ30" s="689"/>
      <c r="EA30" s="689"/>
      <c r="EB30" s="689"/>
      <c r="EC30" s="690"/>
    </row>
    <row r="31" spans="2:133" ht="11.25" customHeight="1" x14ac:dyDescent="0.2">
      <c r="B31" s="672" t="s">
        <v>297</v>
      </c>
      <c r="C31" s="673"/>
      <c r="D31" s="673"/>
      <c r="E31" s="673"/>
      <c r="F31" s="673"/>
      <c r="G31" s="673"/>
      <c r="H31" s="673"/>
      <c r="I31" s="673"/>
      <c r="J31" s="673"/>
      <c r="K31" s="673"/>
      <c r="L31" s="673"/>
      <c r="M31" s="673"/>
      <c r="N31" s="673"/>
      <c r="O31" s="673"/>
      <c r="P31" s="673"/>
      <c r="Q31" s="674"/>
      <c r="R31" s="659" t="s">
        <v>121</v>
      </c>
      <c r="S31" s="660"/>
      <c r="T31" s="660"/>
      <c r="U31" s="660"/>
      <c r="V31" s="660"/>
      <c r="W31" s="660"/>
      <c r="X31" s="660"/>
      <c r="Y31" s="661"/>
      <c r="Z31" s="662" t="s">
        <v>121</v>
      </c>
      <c r="AA31" s="662"/>
      <c r="AB31" s="662"/>
      <c r="AC31" s="662"/>
      <c r="AD31" s="663" t="s">
        <v>121</v>
      </c>
      <c r="AE31" s="663"/>
      <c r="AF31" s="663"/>
      <c r="AG31" s="663"/>
      <c r="AH31" s="663"/>
      <c r="AI31" s="663"/>
      <c r="AJ31" s="663"/>
      <c r="AK31" s="663"/>
      <c r="AL31" s="664" t="s">
        <v>121</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98.7</v>
      </c>
      <c r="BH31" s="703"/>
      <c r="BI31" s="703"/>
      <c r="BJ31" s="703"/>
      <c r="BK31" s="703"/>
      <c r="BL31" s="703"/>
      <c r="BM31" s="654">
        <v>97.3</v>
      </c>
      <c r="BN31" s="703"/>
      <c r="BO31" s="703"/>
      <c r="BP31" s="703"/>
      <c r="BQ31" s="704"/>
      <c r="BR31" s="715">
        <v>99.2</v>
      </c>
      <c r="BS31" s="703"/>
      <c r="BT31" s="703"/>
      <c r="BU31" s="703"/>
      <c r="BV31" s="703"/>
      <c r="BW31" s="703"/>
      <c r="BX31" s="654">
        <v>97.8</v>
      </c>
      <c r="BY31" s="703"/>
      <c r="BZ31" s="703"/>
      <c r="CA31" s="703"/>
      <c r="CB31" s="704"/>
      <c r="CD31" s="697"/>
      <c r="CE31" s="698"/>
      <c r="CF31" s="656" t="s">
        <v>300</v>
      </c>
      <c r="CG31" s="657"/>
      <c r="CH31" s="657"/>
      <c r="CI31" s="657"/>
      <c r="CJ31" s="657"/>
      <c r="CK31" s="657"/>
      <c r="CL31" s="657"/>
      <c r="CM31" s="657"/>
      <c r="CN31" s="657"/>
      <c r="CO31" s="657"/>
      <c r="CP31" s="657"/>
      <c r="CQ31" s="658"/>
      <c r="CR31" s="659">
        <v>33441</v>
      </c>
      <c r="CS31" s="691"/>
      <c r="CT31" s="691"/>
      <c r="CU31" s="691"/>
      <c r="CV31" s="691"/>
      <c r="CW31" s="691"/>
      <c r="CX31" s="691"/>
      <c r="CY31" s="692"/>
      <c r="CZ31" s="664">
        <v>0.3</v>
      </c>
      <c r="DA31" s="689"/>
      <c r="DB31" s="689"/>
      <c r="DC31" s="693"/>
      <c r="DD31" s="668">
        <v>33441</v>
      </c>
      <c r="DE31" s="691"/>
      <c r="DF31" s="691"/>
      <c r="DG31" s="691"/>
      <c r="DH31" s="691"/>
      <c r="DI31" s="691"/>
      <c r="DJ31" s="691"/>
      <c r="DK31" s="692"/>
      <c r="DL31" s="668">
        <v>33441</v>
      </c>
      <c r="DM31" s="691"/>
      <c r="DN31" s="691"/>
      <c r="DO31" s="691"/>
      <c r="DP31" s="691"/>
      <c r="DQ31" s="691"/>
      <c r="DR31" s="691"/>
      <c r="DS31" s="691"/>
      <c r="DT31" s="691"/>
      <c r="DU31" s="691"/>
      <c r="DV31" s="692"/>
      <c r="DW31" s="664">
        <v>0.4</v>
      </c>
      <c r="DX31" s="689"/>
      <c r="DY31" s="689"/>
      <c r="DZ31" s="689"/>
      <c r="EA31" s="689"/>
      <c r="EB31" s="689"/>
      <c r="EC31" s="690"/>
    </row>
    <row r="32" spans="2:133" ht="11.25" customHeight="1" x14ac:dyDescent="0.2">
      <c r="B32" s="656" t="s">
        <v>301</v>
      </c>
      <c r="C32" s="657"/>
      <c r="D32" s="657"/>
      <c r="E32" s="657"/>
      <c r="F32" s="657"/>
      <c r="G32" s="657"/>
      <c r="H32" s="657"/>
      <c r="I32" s="657"/>
      <c r="J32" s="657"/>
      <c r="K32" s="657"/>
      <c r="L32" s="657"/>
      <c r="M32" s="657"/>
      <c r="N32" s="657"/>
      <c r="O32" s="657"/>
      <c r="P32" s="657"/>
      <c r="Q32" s="658"/>
      <c r="R32" s="659">
        <v>1233251</v>
      </c>
      <c r="S32" s="660"/>
      <c r="T32" s="660"/>
      <c r="U32" s="660"/>
      <c r="V32" s="660"/>
      <c r="W32" s="660"/>
      <c r="X32" s="660"/>
      <c r="Y32" s="661"/>
      <c r="Z32" s="662">
        <v>9</v>
      </c>
      <c r="AA32" s="662"/>
      <c r="AB32" s="662"/>
      <c r="AC32" s="662"/>
      <c r="AD32" s="663" t="s">
        <v>121</v>
      </c>
      <c r="AE32" s="663"/>
      <c r="AF32" s="663"/>
      <c r="AG32" s="663"/>
      <c r="AH32" s="663"/>
      <c r="AI32" s="663"/>
      <c r="AJ32" s="663"/>
      <c r="AK32" s="663"/>
      <c r="AL32" s="664" t="s">
        <v>121</v>
      </c>
      <c r="AM32" s="665"/>
      <c r="AN32" s="665"/>
      <c r="AO32" s="666"/>
      <c r="AP32" s="707"/>
      <c r="AQ32" s="708"/>
      <c r="AR32" s="708"/>
      <c r="AS32" s="708"/>
      <c r="AT32" s="712"/>
      <c r="AU32" s="202" t="s">
        <v>302</v>
      </c>
      <c r="AX32" s="656" t="s">
        <v>303</v>
      </c>
      <c r="AY32" s="657"/>
      <c r="AZ32" s="657"/>
      <c r="BA32" s="657"/>
      <c r="BB32" s="657"/>
      <c r="BC32" s="657"/>
      <c r="BD32" s="657"/>
      <c r="BE32" s="657"/>
      <c r="BF32" s="658"/>
      <c r="BG32" s="716">
        <v>97.8</v>
      </c>
      <c r="BH32" s="691"/>
      <c r="BI32" s="691"/>
      <c r="BJ32" s="691"/>
      <c r="BK32" s="691"/>
      <c r="BL32" s="691"/>
      <c r="BM32" s="665">
        <v>96.7</v>
      </c>
      <c r="BN32" s="691"/>
      <c r="BO32" s="691"/>
      <c r="BP32" s="691"/>
      <c r="BQ32" s="714"/>
      <c r="BR32" s="716">
        <v>99.2</v>
      </c>
      <c r="BS32" s="691"/>
      <c r="BT32" s="691"/>
      <c r="BU32" s="691"/>
      <c r="BV32" s="691"/>
      <c r="BW32" s="691"/>
      <c r="BX32" s="665">
        <v>98.2</v>
      </c>
      <c r="BY32" s="691"/>
      <c r="BZ32" s="691"/>
      <c r="CA32" s="691"/>
      <c r="CB32" s="714"/>
      <c r="CD32" s="699"/>
      <c r="CE32" s="700"/>
      <c r="CF32" s="656" t="s">
        <v>304</v>
      </c>
      <c r="CG32" s="657"/>
      <c r="CH32" s="657"/>
      <c r="CI32" s="657"/>
      <c r="CJ32" s="657"/>
      <c r="CK32" s="657"/>
      <c r="CL32" s="657"/>
      <c r="CM32" s="657"/>
      <c r="CN32" s="657"/>
      <c r="CO32" s="657"/>
      <c r="CP32" s="657"/>
      <c r="CQ32" s="658"/>
      <c r="CR32" s="659" t="s">
        <v>121</v>
      </c>
      <c r="CS32" s="660"/>
      <c r="CT32" s="660"/>
      <c r="CU32" s="660"/>
      <c r="CV32" s="660"/>
      <c r="CW32" s="660"/>
      <c r="CX32" s="660"/>
      <c r="CY32" s="661"/>
      <c r="CZ32" s="664" t="s">
        <v>121</v>
      </c>
      <c r="DA32" s="689"/>
      <c r="DB32" s="689"/>
      <c r="DC32" s="693"/>
      <c r="DD32" s="668" t="s">
        <v>121</v>
      </c>
      <c r="DE32" s="660"/>
      <c r="DF32" s="660"/>
      <c r="DG32" s="660"/>
      <c r="DH32" s="660"/>
      <c r="DI32" s="660"/>
      <c r="DJ32" s="660"/>
      <c r="DK32" s="661"/>
      <c r="DL32" s="668" t="s">
        <v>121</v>
      </c>
      <c r="DM32" s="660"/>
      <c r="DN32" s="660"/>
      <c r="DO32" s="660"/>
      <c r="DP32" s="660"/>
      <c r="DQ32" s="660"/>
      <c r="DR32" s="660"/>
      <c r="DS32" s="660"/>
      <c r="DT32" s="660"/>
      <c r="DU32" s="660"/>
      <c r="DV32" s="661"/>
      <c r="DW32" s="664" t="s">
        <v>121</v>
      </c>
      <c r="DX32" s="689"/>
      <c r="DY32" s="689"/>
      <c r="DZ32" s="689"/>
      <c r="EA32" s="689"/>
      <c r="EB32" s="689"/>
      <c r="EC32" s="690"/>
    </row>
    <row r="33" spans="2:133" ht="11.25" customHeight="1" x14ac:dyDescent="0.2">
      <c r="B33" s="656" t="s">
        <v>305</v>
      </c>
      <c r="C33" s="657"/>
      <c r="D33" s="657"/>
      <c r="E33" s="657"/>
      <c r="F33" s="657"/>
      <c r="G33" s="657"/>
      <c r="H33" s="657"/>
      <c r="I33" s="657"/>
      <c r="J33" s="657"/>
      <c r="K33" s="657"/>
      <c r="L33" s="657"/>
      <c r="M33" s="657"/>
      <c r="N33" s="657"/>
      <c r="O33" s="657"/>
      <c r="P33" s="657"/>
      <c r="Q33" s="658"/>
      <c r="R33" s="659">
        <v>280714</v>
      </c>
      <c r="S33" s="660"/>
      <c r="T33" s="660"/>
      <c r="U33" s="660"/>
      <c r="V33" s="660"/>
      <c r="W33" s="660"/>
      <c r="X33" s="660"/>
      <c r="Y33" s="661"/>
      <c r="Z33" s="662">
        <v>2.1</v>
      </c>
      <c r="AA33" s="662"/>
      <c r="AB33" s="662"/>
      <c r="AC33" s="662"/>
      <c r="AD33" s="663">
        <v>8596</v>
      </c>
      <c r="AE33" s="663"/>
      <c r="AF33" s="663"/>
      <c r="AG33" s="663"/>
      <c r="AH33" s="663"/>
      <c r="AI33" s="663"/>
      <c r="AJ33" s="663"/>
      <c r="AK33" s="663"/>
      <c r="AL33" s="664">
        <v>0.1</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99.3</v>
      </c>
      <c r="BH33" s="718"/>
      <c r="BI33" s="718"/>
      <c r="BJ33" s="718"/>
      <c r="BK33" s="718"/>
      <c r="BL33" s="718"/>
      <c r="BM33" s="719">
        <v>97.8</v>
      </c>
      <c r="BN33" s="718"/>
      <c r="BO33" s="718"/>
      <c r="BP33" s="718"/>
      <c r="BQ33" s="720"/>
      <c r="BR33" s="717">
        <v>99.1</v>
      </c>
      <c r="BS33" s="718"/>
      <c r="BT33" s="718"/>
      <c r="BU33" s="718"/>
      <c r="BV33" s="718"/>
      <c r="BW33" s="718"/>
      <c r="BX33" s="719">
        <v>97.3</v>
      </c>
      <c r="BY33" s="718"/>
      <c r="BZ33" s="718"/>
      <c r="CA33" s="718"/>
      <c r="CB33" s="720"/>
      <c r="CD33" s="656" t="s">
        <v>307</v>
      </c>
      <c r="CE33" s="657"/>
      <c r="CF33" s="657"/>
      <c r="CG33" s="657"/>
      <c r="CH33" s="657"/>
      <c r="CI33" s="657"/>
      <c r="CJ33" s="657"/>
      <c r="CK33" s="657"/>
      <c r="CL33" s="657"/>
      <c r="CM33" s="657"/>
      <c r="CN33" s="657"/>
      <c r="CO33" s="657"/>
      <c r="CP33" s="657"/>
      <c r="CQ33" s="658"/>
      <c r="CR33" s="659">
        <v>5282220</v>
      </c>
      <c r="CS33" s="691"/>
      <c r="CT33" s="691"/>
      <c r="CU33" s="691"/>
      <c r="CV33" s="691"/>
      <c r="CW33" s="691"/>
      <c r="CX33" s="691"/>
      <c r="CY33" s="692"/>
      <c r="CZ33" s="664">
        <v>41.5</v>
      </c>
      <c r="DA33" s="689"/>
      <c r="DB33" s="689"/>
      <c r="DC33" s="693"/>
      <c r="DD33" s="668">
        <v>4225860</v>
      </c>
      <c r="DE33" s="691"/>
      <c r="DF33" s="691"/>
      <c r="DG33" s="691"/>
      <c r="DH33" s="691"/>
      <c r="DI33" s="691"/>
      <c r="DJ33" s="691"/>
      <c r="DK33" s="692"/>
      <c r="DL33" s="668">
        <v>3273458</v>
      </c>
      <c r="DM33" s="691"/>
      <c r="DN33" s="691"/>
      <c r="DO33" s="691"/>
      <c r="DP33" s="691"/>
      <c r="DQ33" s="691"/>
      <c r="DR33" s="691"/>
      <c r="DS33" s="691"/>
      <c r="DT33" s="691"/>
      <c r="DU33" s="691"/>
      <c r="DV33" s="692"/>
      <c r="DW33" s="664">
        <v>41.1</v>
      </c>
      <c r="DX33" s="689"/>
      <c r="DY33" s="689"/>
      <c r="DZ33" s="689"/>
      <c r="EA33" s="689"/>
      <c r="EB33" s="689"/>
      <c r="EC33" s="690"/>
    </row>
    <row r="34" spans="2:133" ht="11.25" customHeight="1" x14ac:dyDescent="0.2">
      <c r="B34" s="656" t="s">
        <v>308</v>
      </c>
      <c r="C34" s="657"/>
      <c r="D34" s="657"/>
      <c r="E34" s="657"/>
      <c r="F34" s="657"/>
      <c r="G34" s="657"/>
      <c r="H34" s="657"/>
      <c r="I34" s="657"/>
      <c r="J34" s="657"/>
      <c r="K34" s="657"/>
      <c r="L34" s="657"/>
      <c r="M34" s="657"/>
      <c r="N34" s="657"/>
      <c r="O34" s="657"/>
      <c r="P34" s="657"/>
      <c r="Q34" s="658"/>
      <c r="R34" s="659">
        <v>34692</v>
      </c>
      <c r="S34" s="660"/>
      <c r="T34" s="660"/>
      <c r="U34" s="660"/>
      <c r="V34" s="660"/>
      <c r="W34" s="660"/>
      <c r="X34" s="660"/>
      <c r="Y34" s="661"/>
      <c r="Z34" s="662">
        <v>0.3</v>
      </c>
      <c r="AA34" s="662"/>
      <c r="AB34" s="662"/>
      <c r="AC34" s="662"/>
      <c r="AD34" s="663" t="s">
        <v>121</v>
      </c>
      <c r="AE34" s="663"/>
      <c r="AF34" s="663"/>
      <c r="AG34" s="663"/>
      <c r="AH34" s="663"/>
      <c r="AI34" s="663"/>
      <c r="AJ34" s="663"/>
      <c r="AK34" s="663"/>
      <c r="AL34" s="664" t="s">
        <v>121</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2313769</v>
      </c>
      <c r="CS34" s="660"/>
      <c r="CT34" s="660"/>
      <c r="CU34" s="660"/>
      <c r="CV34" s="660"/>
      <c r="CW34" s="660"/>
      <c r="CX34" s="660"/>
      <c r="CY34" s="661"/>
      <c r="CZ34" s="664">
        <v>18.2</v>
      </c>
      <c r="DA34" s="689"/>
      <c r="DB34" s="689"/>
      <c r="DC34" s="693"/>
      <c r="DD34" s="668">
        <v>1608705</v>
      </c>
      <c r="DE34" s="660"/>
      <c r="DF34" s="660"/>
      <c r="DG34" s="660"/>
      <c r="DH34" s="660"/>
      <c r="DI34" s="660"/>
      <c r="DJ34" s="660"/>
      <c r="DK34" s="661"/>
      <c r="DL34" s="668">
        <v>1561177</v>
      </c>
      <c r="DM34" s="660"/>
      <c r="DN34" s="660"/>
      <c r="DO34" s="660"/>
      <c r="DP34" s="660"/>
      <c r="DQ34" s="660"/>
      <c r="DR34" s="660"/>
      <c r="DS34" s="660"/>
      <c r="DT34" s="660"/>
      <c r="DU34" s="660"/>
      <c r="DV34" s="661"/>
      <c r="DW34" s="664">
        <v>19.600000000000001</v>
      </c>
      <c r="DX34" s="689"/>
      <c r="DY34" s="689"/>
      <c r="DZ34" s="689"/>
      <c r="EA34" s="689"/>
      <c r="EB34" s="689"/>
      <c r="EC34" s="690"/>
    </row>
    <row r="35" spans="2:133" ht="11.25" customHeight="1" x14ac:dyDescent="0.2">
      <c r="B35" s="656" t="s">
        <v>310</v>
      </c>
      <c r="C35" s="657"/>
      <c r="D35" s="657"/>
      <c r="E35" s="657"/>
      <c r="F35" s="657"/>
      <c r="G35" s="657"/>
      <c r="H35" s="657"/>
      <c r="I35" s="657"/>
      <c r="J35" s="657"/>
      <c r="K35" s="657"/>
      <c r="L35" s="657"/>
      <c r="M35" s="657"/>
      <c r="N35" s="657"/>
      <c r="O35" s="657"/>
      <c r="P35" s="657"/>
      <c r="Q35" s="658"/>
      <c r="R35" s="659">
        <v>13532</v>
      </c>
      <c r="S35" s="660"/>
      <c r="T35" s="660"/>
      <c r="U35" s="660"/>
      <c r="V35" s="660"/>
      <c r="W35" s="660"/>
      <c r="X35" s="660"/>
      <c r="Y35" s="661"/>
      <c r="Z35" s="662">
        <v>0.1</v>
      </c>
      <c r="AA35" s="662"/>
      <c r="AB35" s="662"/>
      <c r="AC35" s="662"/>
      <c r="AD35" s="663" t="s">
        <v>121</v>
      </c>
      <c r="AE35" s="663"/>
      <c r="AF35" s="663"/>
      <c r="AG35" s="663"/>
      <c r="AH35" s="663"/>
      <c r="AI35" s="663"/>
      <c r="AJ35" s="663"/>
      <c r="AK35" s="663"/>
      <c r="AL35" s="664" t="s">
        <v>121</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115420</v>
      </c>
      <c r="CS35" s="691"/>
      <c r="CT35" s="691"/>
      <c r="CU35" s="691"/>
      <c r="CV35" s="691"/>
      <c r="CW35" s="691"/>
      <c r="CX35" s="691"/>
      <c r="CY35" s="692"/>
      <c r="CZ35" s="664">
        <v>0.9</v>
      </c>
      <c r="DA35" s="689"/>
      <c r="DB35" s="689"/>
      <c r="DC35" s="693"/>
      <c r="DD35" s="668">
        <v>80592</v>
      </c>
      <c r="DE35" s="691"/>
      <c r="DF35" s="691"/>
      <c r="DG35" s="691"/>
      <c r="DH35" s="691"/>
      <c r="DI35" s="691"/>
      <c r="DJ35" s="691"/>
      <c r="DK35" s="692"/>
      <c r="DL35" s="668">
        <v>80592</v>
      </c>
      <c r="DM35" s="691"/>
      <c r="DN35" s="691"/>
      <c r="DO35" s="691"/>
      <c r="DP35" s="691"/>
      <c r="DQ35" s="691"/>
      <c r="DR35" s="691"/>
      <c r="DS35" s="691"/>
      <c r="DT35" s="691"/>
      <c r="DU35" s="691"/>
      <c r="DV35" s="692"/>
      <c r="DW35" s="664">
        <v>1</v>
      </c>
      <c r="DX35" s="689"/>
      <c r="DY35" s="689"/>
      <c r="DZ35" s="689"/>
      <c r="EA35" s="689"/>
      <c r="EB35" s="689"/>
      <c r="EC35" s="690"/>
    </row>
    <row r="36" spans="2:133" ht="11.25" customHeight="1" x14ac:dyDescent="0.2">
      <c r="B36" s="656" t="s">
        <v>314</v>
      </c>
      <c r="C36" s="657"/>
      <c r="D36" s="657"/>
      <c r="E36" s="657"/>
      <c r="F36" s="657"/>
      <c r="G36" s="657"/>
      <c r="H36" s="657"/>
      <c r="I36" s="657"/>
      <c r="J36" s="657"/>
      <c r="K36" s="657"/>
      <c r="L36" s="657"/>
      <c r="M36" s="657"/>
      <c r="N36" s="657"/>
      <c r="O36" s="657"/>
      <c r="P36" s="657"/>
      <c r="Q36" s="658"/>
      <c r="R36" s="659">
        <v>636064</v>
      </c>
      <c r="S36" s="660"/>
      <c r="T36" s="660"/>
      <c r="U36" s="660"/>
      <c r="V36" s="660"/>
      <c r="W36" s="660"/>
      <c r="X36" s="660"/>
      <c r="Y36" s="661"/>
      <c r="Z36" s="662">
        <v>4.5999999999999996</v>
      </c>
      <c r="AA36" s="662"/>
      <c r="AB36" s="662"/>
      <c r="AC36" s="662"/>
      <c r="AD36" s="663" t="s">
        <v>121</v>
      </c>
      <c r="AE36" s="663"/>
      <c r="AF36" s="663"/>
      <c r="AG36" s="663"/>
      <c r="AH36" s="663"/>
      <c r="AI36" s="663"/>
      <c r="AJ36" s="663"/>
      <c r="AK36" s="663"/>
      <c r="AL36" s="664" t="s">
        <v>121</v>
      </c>
      <c r="AM36" s="665"/>
      <c r="AN36" s="665"/>
      <c r="AO36" s="666"/>
      <c r="AP36" s="210"/>
      <c r="AQ36" s="725" t="s">
        <v>315</v>
      </c>
      <c r="AR36" s="726"/>
      <c r="AS36" s="726"/>
      <c r="AT36" s="726"/>
      <c r="AU36" s="726"/>
      <c r="AV36" s="726"/>
      <c r="AW36" s="726"/>
      <c r="AX36" s="726"/>
      <c r="AY36" s="727"/>
      <c r="AZ36" s="648">
        <v>1506682</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12539</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1195654</v>
      </c>
      <c r="CS36" s="660"/>
      <c r="CT36" s="660"/>
      <c r="CU36" s="660"/>
      <c r="CV36" s="660"/>
      <c r="CW36" s="660"/>
      <c r="CX36" s="660"/>
      <c r="CY36" s="661"/>
      <c r="CZ36" s="664">
        <v>9.4</v>
      </c>
      <c r="DA36" s="689"/>
      <c r="DB36" s="689"/>
      <c r="DC36" s="693"/>
      <c r="DD36" s="668">
        <v>1154952</v>
      </c>
      <c r="DE36" s="660"/>
      <c r="DF36" s="660"/>
      <c r="DG36" s="660"/>
      <c r="DH36" s="660"/>
      <c r="DI36" s="660"/>
      <c r="DJ36" s="660"/>
      <c r="DK36" s="661"/>
      <c r="DL36" s="668">
        <v>676700</v>
      </c>
      <c r="DM36" s="660"/>
      <c r="DN36" s="660"/>
      <c r="DO36" s="660"/>
      <c r="DP36" s="660"/>
      <c r="DQ36" s="660"/>
      <c r="DR36" s="660"/>
      <c r="DS36" s="660"/>
      <c r="DT36" s="660"/>
      <c r="DU36" s="660"/>
      <c r="DV36" s="661"/>
      <c r="DW36" s="664">
        <v>8.5</v>
      </c>
      <c r="DX36" s="689"/>
      <c r="DY36" s="689"/>
      <c r="DZ36" s="689"/>
      <c r="EA36" s="689"/>
      <c r="EB36" s="689"/>
      <c r="EC36" s="690"/>
    </row>
    <row r="37" spans="2:133" ht="11.25" customHeight="1" x14ac:dyDescent="0.2">
      <c r="B37" s="656" t="s">
        <v>318</v>
      </c>
      <c r="C37" s="657"/>
      <c r="D37" s="657"/>
      <c r="E37" s="657"/>
      <c r="F37" s="657"/>
      <c r="G37" s="657"/>
      <c r="H37" s="657"/>
      <c r="I37" s="657"/>
      <c r="J37" s="657"/>
      <c r="K37" s="657"/>
      <c r="L37" s="657"/>
      <c r="M37" s="657"/>
      <c r="N37" s="657"/>
      <c r="O37" s="657"/>
      <c r="P37" s="657"/>
      <c r="Q37" s="658"/>
      <c r="R37" s="659">
        <v>66760</v>
      </c>
      <c r="S37" s="660"/>
      <c r="T37" s="660"/>
      <c r="U37" s="660"/>
      <c r="V37" s="660"/>
      <c r="W37" s="660"/>
      <c r="X37" s="660"/>
      <c r="Y37" s="661"/>
      <c r="Z37" s="662">
        <v>0.5</v>
      </c>
      <c r="AA37" s="662"/>
      <c r="AB37" s="662"/>
      <c r="AC37" s="662"/>
      <c r="AD37" s="663">
        <v>10564</v>
      </c>
      <c r="AE37" s="663"/>
      <c r="AF37" s="663"/>
      <c r="AG37" s="663"/>
      <c r="AH37" s="663"/>
      <c r="AI37" s="663"/>
      <c r="AJ37" s="663"/>
      <c r="AK37" s="663"/>
      <c r="AL37" s="664">
        <v>0.1</v>
      </c>
      <c r="AM37" s="665"/>
      <c r="AN37" s="665"/>
      <c r="AO37" s="666"/>
      <c r="AQ37" s="722" t="s">
        <v>319</v>
      </c>
      <c r="AR37" s="723"/>
      <c r="AS37" s="723"/>
      <c r="AT37" s="723"/>
      <c r="AU37" s="723"/>
      <c r="AV37" s="723"/>
      <c r="AW37" s="723"/>
      <c r="AX37" s="723"/>
      <c r="AY37" s="724"/>
      <c r="AZ37" s="659">
        <v>235000</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-33772</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510771</v>
      </c>
      <c r="CS37" s="691"/>
      <c r="CT37" s="691"/>
      <c r="CU37" s="691"/>
      <c r="CV37" s="691"/>
      <c r="CW37" s="691"/>
      <c r="CX37" s="691"/>
      <c r="CY37" s="692"/>
      <c r="CZ37" s="664">
        <v>4</v>
      </c>
      <c r="DA37" s="689"/>
      <c r="DB37" s="689"/>
      <c r="DC37" s="693"/>
      <c r="DD37" s="668">
        <v>510388</v>
      </c>
      <c r="DE37" s="691"/>
      <c r="DF37" s="691"/>
      <c r="DG37" s="691"/>
      <c r="DH37" s="691"/>
      <c r="DI37" s="691"/>
      <c r="DJ37" s="691"/>
      <c r="DK37" s="692"/>
      <c r="DL37" s="668">
        <v>510388</v>
      </c>
      <c r="DM37" s="691"/>
      <c r="DN37" s="691"/>
      <c r="DO37" s="691"/>
      <c r="DP37" s="691"/>
      <c r="DQ37" s="691"/>
      <c r="DR37" s="691"/>
      <c r="DS37" s="691"/>
      <c r="DT37" s="691"/>
      <c r="DU37" s="691"/>
      <c r="DV37" s="692"/>
      <c r="DW37" s="664">
        <v>6.4</v>
      </c>
      <c r="DX37" s="689"/>
      <c r="DY37" s="689"/>
      <c r="DZ37" s="689"/>
      <c r="EA37" s="689"/>
      <c r="EB37" s="689"/>
      <c r="EC37" s="690"/>
    </row>
    <row r="38" spans="2:133" ht="11.25" customHeight="1" x14ac:dyDescent="0.2">
      <c r="B38" s="656" t="s">
        <v>322</v>
      </c>
      <c r="C38" s="657"/>
      <c r="D38" s="657"/>
      <c r="E38" s="657"/>
      <c r="F38" s="657"/>
      <c r="G38" s="657"/>
      <c r="H38" s="657"/>
      <c r="I38" s="657"/>
      <c r="J38" s="657"/>
      <c r="K38" s="657"/>
      <c r="L38" s="657"/>
      <c r="M38" s="657"/>
      <c r="N38" s="657"/>
      <c r="O38" s="657"/>
      <c r="P38" s="657"/>
      <c r="Q38" s="658"/>
      <c r="R38" s="659">
        <v>224750</v>
      </c>
      <c r="S38" s="660"/>
      <c r="T38" s="660"/>
      <c r="U38" s="660"/>
      <c r="V38" s="660"/>
      <c r="W38" s="660"/>
      <c r="X38" s="660"/>
      <c r="Y38" s="661"/>
      <c r="Z38" s="662">
        <v>1.6</v>
      </c>
      <c r="AA38" s="662"/>
      <c r="AB38" s="662"/>
      <c r="AC38" s="662"/>
      <c r="AD38" s="663" t="s">
        <v>121</v>
      </c>
      <c r="AE38" s="663"/>
      <c r="AF38" s="663"/>
      <c r="AG38" s="663"/>
      <c r="AH38" s="663"/>
      <c r="AI38" s="663"/>
      <c r="AJ38" s="663"/>
      <c r="AK38" s="663"/>
      <c r="AL38" s="664" t="s">
        <v>121</v>
      </c>
      <c r="AM38" s="665"/>
      <c r="AN38" s="665"/>
      <c r="AO38" s="666"/>
      <c r="AQ38" s="722" t="s">
        <v>323</v>
      </c>
      <c r="AR38" s="723"/>
      <c r="AS38" s="723"/>
      <c r="AT38" s="723"/>
      <c r="AU38" s="723"/>
      <c r="AV38" s="723"/>
      <c r="AW38" s="723"/>
      <c r="AX38" s="723"/>
      <c r="AY38" s="724"/>
      <c r="AZ38" s="659" t="s">
        <v>121</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3782</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1271682</v>
      </c>
      <c r="CS38" s="660"/>
      <c r="CT38" s="660"/>
      <c r="CU38" s="660"/>
      <c r="CV38" s="660"/>
      <c r="CW38" s="660"/>
      <c r="CX38" s="660"/>
      <c r="CY38" s="661"/>
      <c r="CZ38" s="664">
        <v>10</v>
      </c>
      <c r="DA38" s="689"/>
      <c r="DB38" s="689"/>
      <c r="DC38" s="693"/>
      <c r="DD38" s="668">
        <v>1007617</v>
      </c>
      <c r="DE38" s="660"/>
      <c r="DF38" s="660"/>
      <c r="DG38" s="660"/>
      <c r="DH38" s="660"/>
      <c r="DI38" s="660"/>
      <c r="DJ38" s="660"/>
      <c r="DK38" s="661"/>
      <c r="DL38" s="668">
        <v>954989</v>
      </c>
      <c r="DM38" s="660"/>
      <c r="DN38" s="660"/>
      <c r="DO38" s="660"/>
      <c r="DP38" s="660"/>
      <c r="DQ38" s="660"/>
      <c r="DR38" s="660"/>
      <c r="DS38" s="660"/>
      <c r="DT38" s="660"/>
      <c r="DU38" s="660"/>
      <c r="DV38" s="661"/>
      <c r="DW38" s="664">
        <v>12</v>
      </c>
      <c r="DX38" s="689"/>
      <c r="DY38" s="689"/>
      <c r="DZ38" s="689"/>
      <c r="EA38" s="689"/>
      <c r="EB38" s="689"/>
      <c r="EC38" s="690"/>
    </row>
    <row r="39" spans="2:133" ht="11.25" customHeight="1" x14ac:dyDescent="0.2">
      <c r="B39" s="656" t="s">
        <v>326</v>
      </c>
      <c r="C39" s="657"/>
      <c r="D39" s="657"/>
      <c r="E39" s="657"/>
      <c r="F39" s="657"/>
      <c r="G39" s="657"/>
      <c r="H39" s="657"/>
      <c r="I39" s="657"/>
      <c r="J39" s="657"/>
      <c r="K39" s="657"/>
      <c r="L39" s="657"/>
      <c r="M39" s="657"/>
      <c r="N39" s="657"/>
      <c r="O39" s="657"/>
      <c r="P39" s="657"/>
      <c r="Q39" s="658"/>
      <c r="R39" s="659" t="s">
        <v>121</v>
      </c>
      <c r="S39" s="660"/>
      <c r="T39" s="660"/>
      <c r="U39" s="660"/>
      <c r="V39" s="660"/>
      <c r="W39" s="660"/>
      <c r="X39" s="660"/>
      <c r="Y39" s="661"/>
      <c r="Z39" s="662" t="s">
        <v>121</v>
      </c>
      <c r="AA39" s="662"/>
      <c r="AB39" s="662"/>
      <c r="AC39" s="662"/>
      <c r="AD39" s="663" t="s">
        <v>121</v>
      </c>
      <c r="AE39" s="663"/>
      <c r="AF39" s="663"/>
      <c r="AG39" s="663"/>
      <c r="AH39" s="663"/>
      <c r="AI39" s="663"/>
      <c r="AJ39" s="663"/>
      <c r="AK39" s="663"/>
      <c r="AL39" s="664" t="s">
        <v>121</v>
      </c>
      <c r="AM39" s="665"/>
      <c r="AN39" s="665"/>
      <c r="AO39" s="666"/>
      <c r="AQ39" s="722" t="s">
        <v>327</v>
      </c>
      <c r="AR39" s="723"/>
      <c r="AS39" s="723"/>
      <c r="AT39" s="723"/>
      <c r="AU39" s="723"/>
      <c r="AV39" s="723"/>
      <c r="AW39" s="723"/>
      <c r="AX39" s="723"/>
      <c r="AY39" s="724"/>
      <c r="AZ39" s="659" t="s">
        <v>121</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5687</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385695</v>
      </c>
      <c r="CS39" s="691"/>
      <c r="CT39" s="691"/>
      <c r="CU39" s="691"/>
      <c r="CV39" s="691"/>
      <c r="CW39" s="691"/>
      <c r="CX39" s="691"/>
      <c r="CY39" s="692"/>
      <c r="CZ39" s="664">
        <v>3</v>
      </c>
      <c r="DA39" s="689"/>
      <c r="DB39" s="689"/>
      <c r="DC39" s="693"/>
      <c r="DD39" s="668">
        <v>373994</v>
      </c>
      <c r="DE39" s="691"/>
      <c r="DF39" s="691"/>
      <c r="DG39" s="691"/>
      <c r="DH39" s="691"/>
      <c r="DI39" s="691"/>
      <c r="DJ39" s="691"/>
      <c r="DK39" s="692"/>
      <c r="DL39" s="668" t="s">
        <v>121</v>
      </c>
      <c r="DM39" s="691"/>
      <c r="DN39" s="691"/>
      <c r="DO39" s="691"/>
      <c r="DP39" s="691"/>
      <c r="DQ39" s="691"/>
      <c r="DR39" s="691"/>
      <c r="DS39" s="691"/>
      <c r="DT39" s="691"/>
      <c r="DU39" s="691"/>
      <c r="DV39" s="692"/>
      <c r="DW39" s="664" t="s">
        <v>121</v>
      </c>
      <c r="DX39" s="689"/>
      <c r="DY39" s="689"/>
      <c r="DZ39" s="689"/>
      <c r="EA39" s="689"/>
      <c r="EB39" s="689"/>
      <c r="EC39" s="690"/>
    </row>
    <row r="40" spans="2:133" ht="11.25" customHeight="1" x14ac:dyDescent="0.2">
      <c r="B40" s="656" t="s">
        <v>330</v>
      </c>
      <c r="C40" s="657"/>
      <c r="D40" s="657"/>
      <c r="E40" s="657"/>
      <c r="F40" s="657"/>
      <c r="G40" s="657"/>
      <c r="H40" s="657"/>
      <c r="I40" s="657"/>
      <c r="J40" s="657"/>
      <c r="K40" s="657"/>
      <c r="L40" s="657"/>
      <c r="M40" s="657"/>
      <c r="N40" s="657"/>
      <c r="O40" s="657"/>
      <c r="P40" s="657"/>
      <c r="Q40" s="658"/>
      <c r="R40" s="659">
        <v>38450</v>
      </c>
      <c r="S40" s="660"/>
      <c r="T40" s="660"/>
      <c r="U40" s="660"/>
      <c r="V40" s="660"/>
      <c r="W40" s="660"/>
      <c r="X40" s="660"/>
      <c r="Y40" s="661"/>
      <c r="Z40" s="662">
        <v>0.3</v>
      </c>
      <c r="AA40" s="662"/>
      <c r="AB40" s="662"/>
      <c r="AC40" s="662"/>
      <c r="AD40" s="663" t="s">
        <v>121</v>
      </c>
      <c r="AE40" s="663"/>
      <c r="AF40" s="663"/>
      <c r="AG40" s="663"/>
      <c r="AH40" s="663"/>
      <c r="AI40" s="663"/>
      <c r="AJ40" s="663"/>
      <c r="AK40" s="663"/>
      <c r="AL40" s="664" t="s">
        <v>121</v>
      </c>
      <c r="AM40" s="665"/>
      <c r="AN40" s="665"/>
      <c r="AO40" s="666"/>
      <c r="AQ40" s="722" t="s">
        <v>331</v>
      </c>
      <c r="AR40" s="723"/>
      <c r="AS40" s="723"/>
      <c r="AT40" s="723"/>
      <c r="AU40" s="723"/>
      <c r="AV40" s="723"/>
      <c r="AW40" s="723"/>
      <c r="AX40" s="723"/>
      <c r="AY40" s="724"/>
      <c r="AZ40" s="659" t="s">
        <v>121</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103</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t="s">
        <v>121</v>
      </c>
      <c r="CS40" s="660"/>
      <c r="CT40" s="660"/>
      <c r="CU40" s="660"/>
      <c r="CV40" s="660"/>
      <c r="CW40" s="660"/>
      <c r="CX40" s="660"/>
      <c r="CY40" s="661"/>
      <c r="CZ40" s="664" t="s">
        <v>121</v>
      </c>
      <c r="DA40" s="689"/>
      <c r="DB40" s="689"/>
      <c r="DC40" s="693"/>
      <c r="DD40" s="668" t="s">
        <v>121</v>
      </c>
      <c r="DE40" s="660"/>
      <c r="DF40" s="660"/>
      <c r="DG40" s="660"/>
      <c r="DH40" s="660"/>
      <c r="DI40" s="660"/>
      <c r="DJ40" s="660"/>
      <c r="DK40" s="661"/>
      <c r="DL40" s="668" t="s">
        <v>121</v>
      </c>
      <c r="DM40" s="660"/>
      <c r="DN40" s="660"/>
      <c r="DO40" s="660"/>
      <c r="DP40" s="660"/>
      <c r="DQ40" s="660"/>
      <c r="DR40" s="660"/>
      <c r="DS40" s="660"/>
      <c r="DT40" s="660"/>
      <c r="DU40" s="660"/>
      <c r="DV40" s="661"/>
      <c r="DW40" s="664" t="s">
        <v>121</v>
      </c>
      <c r="DX40" s="689"/>
      <c r="DY40" s="689"/>
      <c r="DZ40" s="689"/>
      <c r="EA40" s="689"/>
      <c r="EB40" s="689"/>
      <c r="EC40" s="690"/>
    </row>
    <row r="41" spans="2:133" ht="11.25" customHeight="1" x14ac:dyDescent="0.2">
      <c r="B41" s="680" t="s">
        <v>335</v>
      </c>
      <c r="C41" s="681"/>
      <c r="D41" s="681"/>
      <c r="E41" s="681"/>
      <c r="F41" s="681"/>
      <c r="G41" s="681"/>
      <c r="H41" s="681"/>
      <c r="I41" s="681"/>
      <c r="J41" s="681"/>
      <c r="K41" s="681"/>
      <c r="L41" s="681"/>
      <c r="M41" s="681"/>
      <c r="N41" s="681"/>
      <c r="O41" s="681"/>
      <c r="P41" s="681"/>
      <c r="Q41" s="682"/>
      <c r="R41" s="731">
        <v>13689308</v>
      </c>
      <c r="S41" s="732"/>
      <c r="T41" s="732"/>
      <c r="U41" s="732"/>
      <c r="V41" s="732"/>
      <c r="W41" s="732"/>
      <c r="X41" s="732"/>
      <c r="Y41" s="736"/>
      <c r="Z41" s="737">
        <v>100</v>
      </c>
      <c r="AA41" s="737"/>
      <c r="AB41" s="737"/>
      <c r="AC41" s="737"/>
      <c r="AD41" s="738">
        <v>7921293</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304239</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121</v>
      </c>
      <c r="CS41" s="691"/>
      <c r="CT41" s="691"/>
      <c r="CU41" s="691"/>
      <c r="CV41" s="691"/>
      <c r="CW41" s="691"/>
      <c r="CX41" s="691"/>
      <c r="CY41" s="692"/>
      <c r="CZ41" s="664" t="s">
        <v>121</v>
      </c>
      <c r="DA41" s="689"/>
      <c r="DB41" s="689"/>
      <c r="DC41" s="693"/>
      <c r="DD41" s="668" t="s">
        <v>121</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339</v>
      </c>
      <c r="AR42" s="729"/>
      <c r="AS42" s="729"/>
      <c r="AT42" s="729"/>
      <c r="AU42" s="729"/>
      <c r="AV42" s="729"/>
      <c r="AW42" s="729"/>
      <c r="AX42" s="729"/>
      <c r="AY42" s="730"/>
      <c r="AZ42" s="731">
        <v>967443</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395</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595076</v>
      </c>
      <c r="CS42" s="691"/>
      <c r="CT42" s="691"/>
      <c r="CU42" s="691"/>
      <c r="CV42" s="691"/>
      <c r="CW42" s="691"/>
      <c r="CX42" s="691"/>
      <c r="CY42" s="692"/>
      <c r="CZ42" s="664">
        <v>4.7</v>
      </c>
      <c r="DA42" s="689"/>
      <c r="DB42" s="689"/>
      <c r="DC42" s="693"/>
      <c r="DD42" s="668">
        <v>237955</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342</v>
      </c>
      <c r="CD43" s="656" t="s">
        <v>343</v>
      </c>
      <c r="CE43" s="657"/>
      <c r="CF43" s="657"/>
      <c r="CG43" s="657"/>
      <c r="CH43" s="657"/>
      <c r="CI43" s="657"/>
      <c r="CJ43" s="657"/>
      <c r="CK43" s="657"/>
      <c r="CL43" s="657"/>
      <c r="CM43" s="657"/>
      <c r="CN43" s="657"/>
      <c r="CO43" s="657"/>
      <c r="CP43" s="657"/>
      <c r="CQ43" s="658"/>
      <c r="CR43" s="659">
        <v>64419</v>
      </c>
      <c r="CS43" s="691"/>
      <c r="CT43" s="691"/>
      <c r="CU43" s="691"/>
      <c r="CV43" s="691"/>
      <c r="CW43" s="691"/>
      <c r="CX43" s="691"/>
      <c r="CY43" s="692"/>
      <c r="CZ43" s="664">
        <v>0.5</v>
      </c>
      <c r="DA43" s="689"/>
      <c r="DB43" s="689"/>
      <c r="DC43" s="693"/>
      <c r="DD43" s="668">
        <v>64419</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595076</v>
      </c>
      <c r="CS44" s="660"/>
      <c r="CT44" s="660"/>
      <c r="CU44" s="660"/>
      <c r="CV44" s="660"/>
      <c r="CW44" s="660"/>
      <c r="CX44" s="660"/>
      <c r="CY44" s="661"/>
      <c r="CZ44" s="664">
        <v>4.7</v>
      </c>
      <c r="DA44" s="665"/>
      <c r="DB44" s="665"/>
      <c r="DC44" s="671"/>
      <c r="DD44" s="668">
        <v>237955</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252452</v>
      </c>
      <c r="CS45" s="691"/>
      <c r="CT45" s="691"/>
      <c r="CU45" s="691"/>
      <c r="CV45" s="691"/>
      <c r="CW45" s="691"/>
      <c r="CX45" s="691"/>
      <c r="CY45" s="692"/>
      <c r="CZ45" s="664">
        <v>2</v>
      </c>
      <c r="DA45" s="689"/>
      <c r="DB45" s="689"/>
      <c r="DC45" s="693"/>
      <c r="DD45" s="668">
        <v>56951</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7"/>
      <c r="CE46" s="698"/>
      <c r="CF46" s="656" t="s">
        <v>348</v>
      </c>
      <c r="CG46" s="657"/>
      <c r="CH46" s="657"/>
      <c r="CI46" s="657"/>
      <c r="CJ46" s="657"/>
      <c r="CK46" s="657"/>
      <c r="CL46" s="657"/>
      <c r="CM46" s="657"/>
      <c r="CN46" s="657"/>
      <c r="CO46" s="657"/>
      <c r="CP46" s="657"/>
      <c r="CQ46" s="658"/>
      <c r="CR46" s="659">
        <v>340104</v>
      </c>
      <c r="CS46" s="660"/>
      <c r="CT46" s="660"/>
      <c r="CU46" s="660"/>
      <c r="CV46" s="660"/>
      <c r="CW46" s="660"/>
      <c r="CX46" s="660"/>
      <c r="CY46" s="661"/>
      <c r="CZ46" s="664">
        <v>2.7</v>
      </c>
      <c r="DA46" s="665"/>
      <c r="DB46" s="665"/>
      <c r="DC46" s="671"/>
      <c r="DD46" s="668">
        <v>178484</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7"/>
      <c r="CE47" s="698"/>
      <c r="CF47" s="656" t="s">
        <v>349</v>
      </c>
      <c r="CG47" s="657"/>
      <c r="CH47" s="657"/>
      <c r="CI47" s="657"/>
      <c r="CJ47" s="657"/>
      <c r="CK47" s="657"/>
      <c r="CL47" s="657"/>
      <c r="CM47" s="657"/>
      <c r="CN47" s="657"/>
      <c r="CO47" s="657"/>
      <c r="CP47" s="657"/>
      <c r="CQ47" s="658"/>
      <c r="CR47" s="659" t="s">
        <v>121</v>
      </c>
      <c r="CS47" s="691"/>
      <c r="CT47" s="691"/>
      <c r="CU47" s="691"/>
      <c r="CV47" s="691"/>
      <c r="CW47" s="691"/>
      <c r="CX47" s="691"/>
      <c r="CY47" s="692"/>
      <c r="CZ47" s="664" t="s">
        <v>121</v>
      </c>
      <c r="DA47" s="689"/>
      <c r="DB47" s="689"/>
      <c r="DC47" s="693"/>
      <c r="DD47" s="668" t="s">
        <v>121</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1" x14ac:dyDescent="0.2">
      <c r="B48" s="213"/>
      <c r="CD48" s="699"/>
      <c r="CE48" s="700"/>
      <c r="CF48" s="656" t="s">
        <v>350</v>
      </c>
      <c r="CG48" s="657"/>
      <c r="CH48" s="657"/>
      <c r="CI48" s="657"/>
      <c r="CJ48" s="657"/>
      <c r="CK48" s="657"/>
      <c r="CL48" s="657"/>
      <c r="CM48" s="657"/>
      <c r="CN48" s="657"/>
      <c r="CO48" s="657"/>
      <c r="CP48" s="657"/>
      <c r="CQ48" s="658"/>
      <c r="CR48" s="659" t="s">
        <v>121</v>
      </c>
      <c r="CS48" s="660"/>
      <c r="CT48" s="660"/>
      <c r="CU48" s="660"/>
      <c r="CV48" s="660"/>
      <c r="CW48" s="660"/>
      <c r="CX48" s="660"/>
      <c r="CY48" s="661"/>
      <c r="CZ48" s="664" t="s">
        <v>121</v>
      </c>
      <c r="DA48" s="665"/>
      <c r="DB48" s="665"/>
      <c r="DC48" s="671"/>
      <c r="DD48" s="668" t="s">
        <v>121</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0" t="s">
        <v>351</v>
      </c>
      <c r="CE49" s="681"/>
      <c r="CF49" s="681"/>
      <c r="CG49" s="681"/>
      <c r="CH49" s="681"/>
      <c r="CI49" s="681"/>
      <c r="CJ49" s="681"/>
      <c r="CK49" s="681"/>
      <c r="CL49" s="681"/>
      <c r="CM49" s="681"/>
      <c r="CN49" s="681"/>
      <c r="CO49" s="681"/>
      <c r="CP49" s="681"/>
      <c r="CQ49" s="682"/>
      <c r="CR49" s="731">
        <v>12713162</v>
      </c>
      <c r="CS49" s="718"/>
      <c r="CT49" s="718"/>
      <c r="CU49" s="718"/>
      <c r="CV49" s="718"/>
      <c r="CW49" s="718"/>
      <c r="CX49" s="718"/>
      <c r="CY49" s="747"/>
      <c r="CZ49" s="739">
        <v>100</v>
      </c>
      <c r="DA49" s="748"/>
      <c r="DB49" s="748"/>
      <c r="DC49" s="749"/>
      <c r="DD49" s="750">
        <v>8418751</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aP8M4PK7s7zQDKunqmsZLJ18e4uW7MC8RdAJyEcaP/MsyFwiJy5E080cdW8bWJ3vIUWbHGeNNSFlCSzdVMfZiQ==" saltValue="Z4zszmv/MNbadEI1fftjU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40" zoomScaleNormal="4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374</v>
      </c>
      <c r="C7" s="786"/>
      <c r="D7" s="786"/>
      <c r="E7" s="786"/>
      <c r="F7" s="786"/>
      <c r="G7" s="786"/>
      <c r="H7" s="786"/>
      <c r="I7" s="786"/>
      <c r="J7" s="786"/>
      <c r="K7" s="786"/>
      <c r="L7" s="786"/>
      <c r="M7" s="786"/>
      <c r="N7" s="786"/>
      <c r="O7" s="786"/>
      <c r="P7" s="787"/>
      <c r="Q7" s="788">
        <v>13689</v>
      </c>
      <c r="R7" s="789"/>
      <c r="S7" s="789"/>
      <c r="T7" s="789"/>
      <c r="U7" s="789"/>
      <c r="V7" s="789">
        <v>12713</v>
      </c>
      <c r="W7" s="789"/>
      <c r="X7" s="789"/>
      <c r="Y7" s="789"/>
      <c r="Z7" s="789"/>
      <c r="AA7" s="789">
        <v>976</v>
      </c>
      <c r="AB7" s="789"/>
      <c r="AC7" s="789"/>
      <c r="AD7" s="789"/>
      <c r="AE7" s="790"/>
      <c r="AF7" s="791">
        <v>864</v>
      </c>
      <c r="AG7" s="792"/>
      <c r="AH7" s="792"/>
      <c r="AI7" s="792"/>
      <c r="AJ7" s="793"/>
      <c r="AK7" s="794">
        <v>2682</v>
      </c>
      <c r="AL7" s="795"/>
      <c r="AM7" s="795"/>
      <c r="AN7" s="795"/>
      <c r="AO7" s="795"/>
      <c r="AP7" s="795">
        <v>9698</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t="s">
        <v>553</v>
      </c>
      <c r="BS7" s="782" t="s">
        <v>554</v>
      </c>
      <c r="BT7" s="783"/>
      <c r="BU7" s="783"/>
      <c r="BV7" s="783"/>
      <c r="BW7" s="783"/>
      <c r="BX7" s="783"/>
      <c r="BY7" s="783"/>
      <c r="BZ7" s="783"/>
      <c r="CA7" s="783"/>
      <c r="CB7" s="783"/>
      <c r="CC7" s="783"/>
      <c r="CD7" s="783"/>
      <c r="CE7" s="783"/>
      <c r="CF7" s="783"/>
      <c r="CG7" s="798"/>
      <c r="CH7" s="779">
        <v>0</v>
      </c>
      <c r="CI7" s="780"/>
      <c r="CJ7" s="780"/>
      <c r="CK7" s="780"/>
      <c r="CL7" s="781"/>
      <c r="CM7" s="779">
        <v>27</v>
      </c>
      <c r="CN7" s="780"/>
      <c r="CO7" s="780"/>
      <c r="CP7" s="780"/>
      <c r="CQ7" s="781"/>
      <c r="CR7" s="779">
        <v>14</v>
      </c>
      <c r="CS7" s="780"/>
      <c r="CT7" s="780"/>
      <c r="CU7" s="780"/>
      <c r="CV7" s="781"/>
      <c r="CW7" s="779" t="s">
        <v>556</v>
      </c>
      <c r="CX7" s="780"/>
      <c r="CY7" s="780"/>
      <c r="CZ7" s="780"/>
      <c r="DA7" s="781"/>
      <c r="DB7" s="779" t="s">
        <v>556</v>
      </c>
      <c r="DC7" s="780"/>
      <c r="DD7" s="780"/>
      <c r="DE7" s="780"/>
      <c r="DF7" s="781"/>
      <c r="DG7" s="779" t="s">
        <v>556</v>
      </c>
      <c r="DH7" s="780"/>
      <c r="DI7" s="780"/>
      <c r="DJ7" s="780"/>
      <c r="DK7" s="781"/>
      <c r="DL7" s="779" t="s">
        <v>556</v>
      </c>
      <c r="DM7" s="780"/>
      <c r="DN7" s="780"/>
      <c r="DO7" s="780"/>
      <c r="DP7" s="781"/>
      <c r="DQ7" s="779" t="s">
        <v>556</v>
      </c>
      <c r="DR7" s="780"/>
      <c r="DS7" s="780"/>
      <c r="DT7" s="780"/>
      <c r="DU7" s="781"/>
      <c r="DV7" s="782"/>
      <c r="DW7" s="783"/>
      <c r="DX7" s="783"/>
      <c r="DY7" s="783"/>
      <c r="DZ7" s="784"/>
      <c r="EA7" s="222"/>
    </row>
    <row r="8" spans="1:131" s="223" customFormat="1" ht="26.25" customHeight="1" x14ac:dyDescent="0.2">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555</v>
      </c>
      <c r="BT8" s="810"/>
      <c r="BU8" s="810"/>
      <c r="BV8" s="810"/>
      <c r="BW8" s="810"/>
      <c r="BX8" s="810"/>
      <c r="BY8" s="810"/>
      <c r="BZ8" s="810"/>
      <c r="CA8" s="810"/>
      <c r="CB8" s="810"/>
      <c r="CC8" s="810"/>
      <c r="CD8" s="810"/>
      <c r="CE8" s="810"/>
      <c r="CF8" s="810"/>
      <c r="CG8" s="811"/>
      <c r="CH8" s="812">
        <v>86</v>
      </c>
      <c r="CI8" s="813"/>
      <c r="CJ8" s="813"/>
      <c r="CK8" s="813"/>
      <c r="CL8" s="814"/>
      <c r="CM8" s="812">
        <v>989</v>
      </c>
      <c r="CN8" s="813"/>
      <c r="CO8" s="813"/>
      <c r="CP8" s="813"/>
      <c r="CQ8" s="814"/>
      <c r="CR8" s="812">
        <v>10</v>
      </c>
      <c r="CS8" s="813"/>
      <c r="CT8" s="813"/>
      <c r="CU8" s="813"/>
      <c r="CV8" s="814"/>
      <c r="CW8" s="812" t="s">
        <v>556</v>
      </c>
      <c r="CX8" s="813"/>
      <c r="CY8" s="813"/>
      <c r="CZ8" s="813"/>
      <c r="DA8" s="814"/>
      <c r="DB8" s="812" t="s">
        <v>556</v>
      </c>
      <c r="DC8" s="813"/>
      <c r="DD8" s="813"/>
      <c r="DE8" s="813"/>
      <c r="DF8" s="814"/>
      <c r="DG8" s="812" t="s">
        <v>556</v>
      </c>
      <c r="DH8" s="813"/>
      <c r="DI8" s="813"/>
      <c r="DJ8" s="813"/>
      <c r="DK8" s="814"/>
      <c r="DL8" s="812" t="s">
        <v>556</v>
      </c>
      <c r="DM8" s="813"/>
      <c r="DN8" s="813"/>
      <c r="DO8" s="813"/>
      <c r="DP8" s="814"/>
      <c r="DQ8" s="812" t="s">
        <v>556</v>
      </c>
      <c r="DR8" s="813"/>
      <c r="DS8" s="813"/>
      <c r="DT8" s="813"/>
      <c r="DU8" s="814"/>
      <c r="DV8" s="809"/>
      <c r="DW8" s="810"/>
      <c r="DX8" s="810"/>
      <c r="DY8" s="810"/>
      <c r="DZ8" s="815"/>
      <c r="EA8" s="222"/>
    </row>
    <row r="9" spans="1:131" s="223" customFormat="1" ht="26.25" customHeight="1" x14ac:dyDescent="0.2">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376</v>
      </c>
      <c r="B23" s="825" t="s">
        <v>377</v>
      </c>
      <c r="C23" s="826"/>
      <c r="D23" s="826"/>
      <c r="E23" s="826"/>
      <c r="F23" s="826"/>
      <c r="G23" s="826"/>
      <c r="H23" s="826"/>
      <c r="I23" s="826"/>
      <c r="J23" s="826"/>
      <c r="K23" s="826"/>
      <c r="L23" s="826"/>
      <c r="M23" s="826"/>
      <c r="N23" s="826"/>
      <c r="O23" s="826"/>
      <c r="P23" s="827"/>
      <c r="Q23" s="828">
        <v>13689</v>
      </c>
      <c r="R23" s="829"/>
      <c r="S23" s="829"/>
      <c r="T23" s="829"/>
      <c r="U23" s="829"/>
      <c r="V23" s="829">
        <v>12713</v>
      </c>
      <c r="W23" s="829"/>
      <c r="X23" s="829"/>
      <c r="Y23" s="829"/>
      <c r="Z23" s="829"/>
      <c r="AA23" s="829">
        <v>976</v>
      </c>
      <c r="AB23" s="829"/>
      <c r="AC23" s="829"/>
      <c r="AD23" s="829"/>
      <c r="AE23" s="830"/>
      <c r="AF23" s="831">
        <v>864</v>
      </c>
      <c r="AG23" s="829"/>
      <c r="AH23" s="829"/>
      <c r="AI23" s="829"/>
      <c r="AJ23" s="832"/>
      <c r="AK23" s="833"/>
      <c r="AL23" s="834"/>
      <c r="AM23" s="834"/>
      <c r="AN23" s="834"/>
      <c r="AO23" s="834"/>
      <c r="AP23" s="829">
        <v>9698</v>
      </c>
      <c r="AQ23" s="829"/>
      <c r="AR23" s="829"/>
      <c r="AS23" s="829"/>
      <c r="AT23" s="829"/>
      <c r="AU23" s="845"/>
      <c r="AV23" s="845"/>
      <c r="AW23" s="845"/>
      <c r="AX23" s="845"/>
      <c r="AY23" s="846"/>
      <c r="AZ23" s="847" t="s">
        <v>121</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388</v>
      </c>
      <c r="C28" s="786"/>
      <c r="D28" s="786"/>
      <c r="E28" s="786"/>
      <c r="F28" s="786"/>
      <c r="G28" s="786"/>
      <c r="H28" s="786"/>
      <c r="I28" s="786"/>
      <c r="J28" s="786"/>
      <c r="K28" s="786"/>
      <c r="L28" s="786"/>
      <c r="M28" s="786"/>
      <c r="N28" s="786"/>
      <c r="O28" s="786"/>
      <c r="P28" s="787"/>
      <c r="Q28" s="858">
        <v>3298</v>
      </c>
      <c r="R28" s="859"/>
      <c r="S28" s="859"/>
      <c r="T28" s="859"/>
      <c r="U28" s="859"/>
      <c r="V28" s="859">
        <v>3176</v>
      </c>
      <c r="W28" s="859"/>
      <c r="X28" s="859"/>
      <c r="Y28" s="859"/>
      <c r="Z28" s="859"/>
      <c r="AA28" s="859">
        <v>122</v>
      </c>
      <c r="AB28" s="859"/>
      <c r="AC28" s="859"/>
      <c r="AD28" s="859"/>
      <c r="AE28" s="860"/>
      <c r="AF28" s="861">
        <v>122</v>
      </c>
      <c r="AG28" s="859"/>
      <c r="AH28" s="859"/>
      <c r="AI28" s="859"/>
      <c r="AJ28" s="862"/>
      <c r="AK28" s="863">
        <v>304</v>
      </c>
      <c r="AL28" s="864"/>
      <c r="AM28" s="864"/>
      <c r="AN28" s="864"/>
      <c r="AO28" s="864"/>
      <c r="AP28" s="864" t="s">
        <v>546</v>
      </c>
      <c r="AQ28" s="864"/>
      <c r="AR28" s="864"/>
      <c r="AS28" s="864"/>
      <c r="AT28" s="864"/>
      <c r="AU28" s="864" t="s">
        <v>546</v>
      </c>
      <c r="AV28" s="864"/>
      <c r="AW28" s="864"/>
      <c r="AX28" s="864"/>
      <c r="AY28" s="864"/>
      <c r="AZ28" s="865"/>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389</v>
      </c>
      <c r="C29" s="817"/>
      <c r="D29" s="817"/>
      <c r="E29" s="817"/>
      <c r="F29" s="817"/>
      <c r="G29" s="817"/>
      <c r="H29" s="817"/>
      <c r="I29" s="817"/>
      <c r="J29" s="817"/>
      <c r="K29" s="817"/>
      <c r="L29" s="817"/>
      <c r="M29" s="817"/>
      <c r="N29" s="817"/>
      <c r="O29" s="817"/>
      <c r="P29" s="818"/>
      <c r="Q29" s="819">
        <v>3141</v>
      </c>
      <c r="R29" s="820"/>
      <c r="S29" s="820"/>
      <c r="T29" s="820"/>
      <c r="U29" s="820"/>
      <c r="V29" s="820">
        <v>2882</v>
      </c>
      <c r="W29" s="820"/>
      <c r="X29" s="820"/>
      <c r="Y29" s="820"/>
      <c r="Z29" s="820"/>
      <c r="AA29" s="820">
        <v>259</v>
      </c>
      <c r="AB29" s="820"/>
      <c r="AC29" s="820"/>
      <c r="AD29" s="820"/>
      <c r="AE29" s="821"/>
      <c r="AF29" s="822">
        <v>259</v>
      </c>
      <c r="AG29" s="823"/>
      <c r="AH29" s="823"/>
      <c r="AI29" s="823"/>
      <c r="AJ29" s="824"/>
      <c r="AK29" s="870">
        <v>487</v>
      </c>
      <c r="AL29" s="866"/>
      <c r="AM29" s="866"/>
      <c r="AN29" s="866"/>
      <c r="AO29" s="866"/>
      <c r="AP29" s="866" t="s">
        <v>546</v>
      </c>
      <c r="AQ29" s="866"/>
      <c r="AR29" s="866"/>
      <c r="AS29" s="866"/>
      <c r="AT29" s="866"/>
      <c r="AU29" s="866" t="s">
        <v>546</v>
      </c>
      <c r="AV29" s="866"/>
      <c r="AW29" s="866"/>
      <c r="AX29" s="866"/>
      <c r="AY29" s="866"/>
      <c r="AZ29" s="867"/>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390</v>
      </c>
      <c r="C30" s="817"/>
      <c r="D30" s="817"/>
      <c r="E30" s="817"/>
      <c r="F30" s="817"/>
      <c r="G30" s="817"/>
      <c r="H30" s="817"/>
      <c r="I30" s="817"/>
      <c r="J30" s="817"/>
      <c r="K30" s="817"/>
      <c r="L30" s="817"/>
      <c r="M30" s="817"/>
      <c r="N30" s="817"/>
      <c r="O30" s="817"/>
      <c r="P30" s="818"/>
      <c r="Q30" s="819">
        <v>522</v>
      </c>
      <c r="R30" s="820"/>
      <c r="S30" s="820"/>
      <c r="T30" s="820"/>
      <c r="U30" s="820"/>
      <c r="V30" s="820">
        <v>509</v>
      </c>
      <c r="W30" s="820"/>
      <c r="X30" s="820"/>
      <c r="Y30" s="820"/>
      <c r="Z30" s="820"/>
      <c r="AA30" s="820">
        <v>13</v>
      </c>
      <c r="AB30" s="820"/>
      <c r="AC30" s="820"/>
      <c r="AD30" s="820"/>
      <c r="AE30" s="821"/>
      <c r="AF30" s="822">
        <v>13</v>
      </c>
      <c r="AG30" s="823"/>
      <c r="AH30" s="823"/>
      <c r="AI30" s="823"/>
      <c r="AJ30" s="824"/>
      <c r="AK30" s="870">
        <v>127</v>
      </c>
      <c r="AL30" s="866"/>
      <c r="AM30" s="866"/>
      <c r="AN30" s="866"/>
      <c r="AO30" s="866"/>
      <c r="AP30" s="866" t="s">
        <v>546</v>
      </c>
      <c r="AQ30" s="866"/>
      <c r="AR30" s="866"/>
      <c r="AS30" s="866"/>
      <c r="AT30" s="866"/>
      <c r="AU30" s="866" t="s">
        <v>546</v>
      </c>
      <c r="AV30" s="866"/>
      <c r="AW30" s="866"/>
      <c r="AX30" s="866"/>
      <c r="AY30" s="866"/>
      <c r="AZ30" s="867"/>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391</v>
      </c>
      <c r="C31" s="817"/>
      <c r="D31" s="817"/>
      <c r="E31" s="817"/>
      <c r="F31" s="817"/>
      <c r="G31" s="817"/>
      <c r="H31" s="817"/>
      <c r="I31" s="817"/>
      <c r="J31" s="817"/>
      <c r="K31" s="817"/>
      <c r="L31" s="817"/>
      <c r="M31" s="817"/>
      <c r="N31" s="817"/>
      <c r="O31" s="817"/>
      <c r="P31" s="818"/>
      <c r="Q31" s="819">
        <v>12</v>
      </c>
      <c r="R31" s="820"/>
      <c r="S31" s="820"/>
      <c r="T31" s="820"/>
      <c r="U31" s="820"/>
      <c r="V31" s="820">
        <v>12</v>
      </c>
      <c r="W31" s="820"/>
      <c r="X31" s="820"/>
      <c r="Y31" s="820"/>
      <c r="Z31" s="820"/>
      <c r="AA31" s="820" t="s">
        <v>546</v>
      </c>
      <c r="AB31" s="820"/>
      <c r="AC31" s="820"/>
      <c r="AD31" s="820"/>
      <c r="AE31" s="821"/>
      <c r="AF31" s="822" t="s">
        <v>121</v>
      </c>
      <c r="AG31" s="823"/>
      <c r="AH31" s="823"/>
      <c r="AI31" s="823"/>
      <c r="AJ31" s="824"/>
      <c r="AK31" s="870" t="s">
        <v>546</v>
      </c>
      <c r="AL31" s="866"/>
      <c r="AM31" s="866"/>
      <c r="AN31" s="866"/>
      <c r="AO31" s="866"/>
      <c r="AP31" s="866" t="s">
        <v>546</v>
      </c>
      <c r="AQ31" s="866"/>
      <c r="AR31" s="866"/>
      <c r="AS31" s="866"/>
      <c r="AT31" s="866"/>
      <c r="AU31" s="866" t="s">
        <v>546</v>
      </c>
      <c r="AV31" s="866"/>
      <c r="AW31" s="866"/>
      <c r="AX31" s="866"/>
      <c r="AY31" s="866"/>
      <c r="AZ31" s="867"/>
      <c r="BA31" s="867"/>
      <c r="BB31" s="867"/>
      <c r="BC31" s="867"/>
      <c r="BD31" s="867"/>
      <c r="BE31" s="868"/>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392</v>
      </c>
      <c r="C32" s="817"/>
      <c r="D32" s="817"/>
      <c r="E32" s="817"/>
      <c r="F32" s="817"/>
      <c r="G32" s="817"/>
      <c r="H32" s="817"/>
      <c r="I32" s="817"/>
      <c r="J32" s="817"/>
      <c r="K32" s="817"/>
      <c r="L32" s="817"/>
      <c r="M32" s="817"/>
      <c r="N32" s="817"/>
      <c r="O32" s="817"/>
      <c r="P32" s="818"/>
      <c r="Q32" s="819">
        <v>488</v>
      </c>
      <c r="R32" s="820"/>
      <c r="S32" s="820"/>
      <c r="T32" s="820"/>
      <c r="U32" s="820"/>
      <c r="V32" s="820">
        <v>457</v>
      </c>
      <c r="W32" s="820"/>
      <c r="X32" s="820"/>
      <c r="Y32" s="820"/>
      <c r="Z32" s="820"/>
      <c r="AA32" s="820">
        <v>31</v>
      </c>
      <c r="AB32" s="820"/>
      <c r="AC32" s="820"/>
      <c r="AD32" s="820"/>
      <c r="AE32" s="821"/>
      <c r="AF32" s="822">
        <v>934</v>
      </c>
      <c r="AG32" s="823"/>
      <c r="AH32" s="823"/>
      <c r="AI32" s="823"/>
      <c r="AJ32" s="824"/>
      <c r="AK32" s="870" t="s">
        <v>562</v>
      </c>
      <c r="AL32" s="866"/>
      <c r="AM32" s="866"/>
      <c r="AN32" s="866"/>
      <c r="AO32" s="866"/>
      <c r="AP32" s="866">
        <v>533</v>
      </c>
      <c r="AQ32" s="866"/>
      <c r="AR32" s="866"/>
      <c r="AS32" s="866"/>
      <c r="AT32" s="866"/>
      <c r="AU32" s="866" t="s">
        <v>562</v>
      </c>
      <c r="AV32" s="866"/>
      <c r="AW32" s="866"/>
      <c r="AX32" s="866"/>
      <c r="AY32" s="866"/>
      <c r="AZ32" s="867" t="s">
        <v>562</v>
      </c>
      <c r="BA32" s="867"/>
      <c r="BB32" s="867"/>
      <c r="BC32" s="867"/>
      <c r="BD32" s="867"/>
      <c r="BE32" s="868" t="s">
        <v>393</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t="s">
        <v>394</v>
      </c>
      <c r="C33" s="817"/>
      <c r="D33" s="817"/>
      <c r="E33" s="817"/>
      <c r="F33" s="817"/>
      <c r="G33" s="817"/>
      <c r="H33" s="817"/>
      <c r="I33" s="817"/>
      <c r="J33" s="817"/>
      <c r="K33" s="817"/>
      <c r="L33" s="817"/>
      <c r="M33" s="817"/>
      <c r="N33" s="817"/>
      <c r="O33" s="817"/>
      <c r="P33" s="818"/>
      <c r="Q33" s="819">
        <v>381</v>
      </c>
      <c r="R33" s="820"/>
      <c r="S33" s="820"/>
      <c r="T33" s="820"/>
      <c r="U33" s="820"/>
      <c r="V33" s="820">
        <v>318</v>
      </c>
      <c r="W33" s="820"/>
      <c r="X33" s="820"/>
      <c r="Y33" s="820"/>
      <c r="Z33" s="820"/>
      <c r="AA33" s="820">
        <v>63</v>
      </c>
      <c r="AB33" s="820"/>
      <c r="AC33" s="820"/>
      <c r="AD33" s="820"/>
      <c r="AE33" s="821"/>
      <c r="AF33" s="822">
        <v>165</v>
      </c>
      <c r="AG33" s="823"/>
      <c r="AH33" s="823"/>
      <c r="AI33" s="823"/>
      <c r="AJ33" s="824"/>
      <c r="AK33" s="870">
        <v>172</v>
      </c>
      <c r="AL33" s="866"/>
      <c r="AM33" s="866"/>
      <c r="AN33" s="866"/>
      <c r="AO33" s="866"/>
      <c r="AP33" s="866">
        <v>2322</v>
      </c>
      <c r="AQ33" s="866"/>
      <c r="AR33" s="866"/>
      <c r="AS33" s="866"/>
      <c r="AT33" s="866"/>
      <c r="AU33" s="866">
        <v>2322</v>
      </c>
      <c r="AV33" s="866"/>
      <c r="AW33" s="866"/>
      <c r="AX33" s="866"/>
      <c r="AY33" s="866"/>
      <c r="AZ33" s="867" t="s">
        <v>563</v>
      </c>
      <c r="BA33" s="867"/>
      <c r="BB33" s="867"/>
      <c r="BC33" s="867"/>
      <c r="BD33" s="867"/>
      <c r="BE33" s="868" t="s">
        <v>393</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395</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376</v>
      </c>
      <c r="B63" s="825" t="s">
        <v>396</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1493</v>
      </c>
      <c r="AG63" s="880"/>
      <c r="AH63" s="880"/>
      <c r="AI63" s="880"/>
      <c r="AJ63" s="881"/>
      <c r="AK63" s="882"/>
      <c r="AL63" s="877"/>
      <c r="AM63" s="877"/>
      <c r="AN63" s="877"/>
      <c r="AO63" s="877"/>
      <c r="AP63" s="880" t="s">
        <v>556</v>
      </c>
      <c r="AQ63" s="880"/>
      <c r="AR63" s="880"/>
      <c r="AS63" s="880"/>
      <c r="AT63" s="880"/>
      <c r="AU63" s="880" t="s">
        <v>556</v>
      </c>
      <c r="AV63" s="880"/>
      <c r="AW63" s="880"/>
      <c r="AX63" s="880"/>
      <c r="AY63" s="880"/>
      <c r="AZ63" s="884"/>
      <c r="BA63" s="884"/>
      <c r="BB63" s="884"/>
      <c r="BC63" s="884"/>
      <c r="BD63" s="884"/>
      <c r="BE63" s="885"/>
      <c r="BF63" s="885"/>
      <c r="BG63" s="885"/>
      <c r="BH63" s="885"/>
      <c r="BI63" s="886"/>
      <c r="BJ63" s="887" t="s">
        <v>121</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398</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399</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2">
      <c r="A68" s="224">
        <v>1</v>
      </c>
      <c r="B68" s="905" t="s">
        <v>547</v>
      </c>
      <c r="C68" s="906"/>
      <c r="D68" s="906"/>
      <c r="E68" s="906"/>
      <c r="F68" s="906"/>
      <c r="G68" s="906"/>
      <c r="H68" s="906"/>
      <c r="I68" s="906"/>
      <c r="J68" s="906"/>
      <c r="K68" s="906"/>
      <c r="L68" s="906"/>
      <c r="M68" s="906"/>
      <c r="N68" s="906"/>
      <c r="O68" s="906"/>
      <c r="P68" s="907"/>
      <c r="Q68" s="908">
        <v>2</v>
      </c>
      <c r="R68" s="902"/>
      <c r="S68" s="902"/>
      <c r="T68" s="902"/>
      <c r="U68" s="902"/>
      <c r="V68" s="902">
        <v>1</v>
      </c>
      <c r="W68" s="902"/>
      <c r="X68" s="902"/>
      <c r="Y68" s="902"/>
      <c r="Z68" s="902"/>
      <c r="AA68" s="902">
        <v>1</v>
      </c>
      <c r="AB68" s="902"/>
      <c r="AC68" s="902"/>
      <c r="AD68" s="902"/>
      <c r="AE68" s="902"/>
      <c r="AF68" s="902">
        <v>1</v>
      </c>
      <c r="AG68" s="902"/>
      <c r="AH68" s="902"/>
      <c r="AI68" s="902"/>
      <c r="AJ68" s="902"/>
      <c r="AK68" s="902" t="s">
        <v>556</v>
      </c>
      <c r="AL68" s="902"/>
      <c r="AM68" s="902"/>
      <c r="AN68" s="902"/>
      <c r="AO68" s="902"/>
      <c r="AP68" s="902" t="s">
        <v>556</v>
      </c>
      <c r="AQ68" s="902"/>
      <c r="AR68" s="902"/>
      <c r="AS68" s="902"/>
      <c r="AT68" s="902"/>
      <c r="AU68" s="902" t="s">
        <v>556</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2">
      <c r="A69" s="226">
        <v>2</v>
      </c>
      <c r="B69" s="909" t="s">
        <v>548</v>
      </c>
      <c r="C69" s="910"/>
      <c r="D69" s="910"/>
      <c r="E69" s="910"/>
      <c r="F69" s="910"/>
      <c r="G69" s="910"/>
      <c r="H69" s="910"/>
      <c r="I69" s="910"/>
      <c r="J69" s="910"/>
      <c r="K69" s="910"/>
      <c r="L69" s="910"/>
      <c r="M69" s="910"/>
      <c r="N69" s="910"/>
      <c r="O69" s="910"/>
      <c r="P69" s="911"/>
      <c r="Q69" s="912">
        <v>4917</v>
      </c>
      <c r="R69" s="866"/>
      <c r="S69" s="866"/>
      <c r="T69" s="866"/>
      <c r="U69" s="866"/>
      <c r="V69" s="866">
        <v>4349</v>
      </c>
      <c r="W69" s="866"/>
      <c r="X69" s="866"/>
      <c r="Y69" s="866"/>
      <c r="Z69" s="866"/>
      <c r="AA69" s="866">
        <v>568</v>
      </c>
      <c r="AB69" s="866"/>
      <c r="AC69" s="866"/>
      <c r="AD69" s="866"/>
      <c r="AE69" s="866"/>
      <c r="AF69" s="866">
        <v>568</v>
      </c>
      <c r="AG69" s="866"/>
      <c r="AH69" s="866"/>
      <c r="AI69" s="866"/>
      <c r="AJ69" s="866"/>
      <c r="AK69" s="866">
        <v>11</v>
      </c>
      <c r="AL69" s="866"/>
      <c r="AM69" s="866"/>
      <c r="AN69" s="866"/>
      <c r="AO69" s="866"/>
      <c r="AP69" s="866" t="s">
        <v>556</v>
      </c>
      <c r="AQ69" s="866"/>
      <c r="AR69" s="866"/>
      <c r="AS69" s="866"/>
      <c r="AT69" s="866"/>
      <c r="AU69" s="866" t="s">
        <v>556</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2">
      <c r="A70" s="226">
        <v>3</v>
      </c>
      <c r="B70" s="909" t="s">
        <v>549</v>
      </c>
      <c r="C70" s="910"/>
      <c r="D70" s="910"/>
      <c r="E70" s="910"/>
      <c r="F70" s="910"/>
      <c r="G70" s="910"/>
      <c r="H70" s="910"/>
      <c r="I70" s="910"/>
      <c r="J70" s="910"/>
      <c r="K70" s="910"/>
      <c r="L70" s="910"/>
      <c r="M70" s="910"/>
      <c r="N70" s="910"/>
      <c r="O70" s="910"/>
      <c r="P70" s="911"/>
      <c r="Q70" s="912">
        <v>96</v>
      </c>
      <c r="R70" s="866"/>
      <c r="S70" s="866"/>
      <c r="T70" s="866"/>
      <c r="U70" s="866"/>
      <c r="V70" s="866">
        <v>63</v>
      </c>
      <c r="W70" s="866"/>
      <c r="X70" s="866"/>
      <c r="Y70" s="866"/>
      <c r="Z70" s="866"/>
      <c r="AA70" s="866">
        <v>33</v>
      </c>
      <c r="AB70" s="866"/>
      <c r="AC70" s="866"/>
      <c r="AD70" s="866"/>
      <c r="AE70" s="866"/>
      <c r="AF70" s="866">
        <v>33</v>
      </c>
      <c r="AG70" s="866"/>
      <c r="AH70" s="866"/>
      <c r="AI70" s="866"/>
      <c r="AJ70" s="866"/>
      <c r="AK70" s="866" t="s">
        <v>556</v>
      </c>
      <c r="AL70" s="866"/>
      <c r="AM70" s="866"/>
      <c r="AN70" s="866"/>
      <c r="AO70" s="866"/>
      <c r="AP70" s="866" t="s">
        <v>556</v>
      </c>
      <c r="AQ70" s="866"/>
      <c r="AR70" s="866"/>
      <c r="AS70" s="866"/>
      <c r="AT70" s="866"/>
      <c r="AU70" s="866" t="s">
        <v>556</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2">
      <c r="A71" s="226">
        <v>4</v>
      </c>
      <c r="B71" s="909" t="s">
        <v>550</v>
      </c>
      <c r="C71" s="910"/>
      <c r="D71" s="910"/>
      <c r="E71" s="910"/>
      <c r="F71" s="910"/>
      <c r="G71" s="910"/>
      <c r="H71" s="910"/>
      <c r="I71" s="910"/>
      <c r="J71" s="910"/>
      <c r="K71" s="910"/>
      <c r="L71" s="910"/>
      <c r="M71" s="910"/>
      <c r="N71" s="910"/>
      <c r="O71" s="910"/>
      <c r="P71" s="911"/>
      <c r="Q71" s="912">
        <v>1213</v>
      </c>
      <c r="R71" s="866"/>
      <c r="S71" s="866"/>
      <c r="T71" s="866"/>
      <c r="U71" s="866"/>
      <c r="V71" s="866">
        <v>1187</v>
      </c>
      <c r="W71" s="866"/>
      <c r="X71" s="866"/>
      <c r="Y71" s="866"/>
      <c r="Z71" s="866"/>
      <c r="AA71" s="866">
        <v>26</v>
      </c>
      <c r="AB71" s="866"/>
      <c r="AC71" s="866"/>
      <c r="AD71" s="866"/>
      <c r="AE71" s="866"/>
      <c r="AF71" s="866">
        <v>26</v>
      </c>
      <c r="AG71" s="866"/>
      <c r="AH71" s="866"/>
      <c r="AI71" s="866"/>
      <c r="AJ71" s="866"/>
      <c r="AK71" s="866" t="s">
        <v>556</v>
      </c>
      <c r="AL71" s="866"/>
      <c r="AM71" s="866"/>
      <c r="AN71" s="866"/>
      <c r="AO71" s="866"/>
      <c r="AP71" s="866">
        <v>549</v>
      </c>
      <c r="AQ71" s="866"/>
      <c r="AR71" s="866"/>
      <c r="AS71" s="866"/>
      <c r="AT71" s="866"/>
      <c r="AU71" s="866">
        <v>549</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2">
      <c r="A72" s="226">
        <v>5</v>
      </c>
      <c r="B72" s="909" t="s">
        <v>551</v>
      </c>
      <c r="C72" s="910"/>
      <c r="D72" s="910"/>
      <c r="E72" s="910"/>
      <c r="F72" s="910"/>
      <c r="G72" s="910"/>
      <c r="H72" s="910"/>
      <c r="I72" s="910"/>
      <c r="J72" s="910"/>
      <c r="K72" s="910"/>
      <c r="L72" s="910"/>
      <c r="M72" s="910"/>
      <c r="N72" s="910"/>
      <c r="O72" s="910"/>
      <c r="P72" s="911"/>
      <c r="Q72" s="912">
        <v>75</v>
      </c>
      <c r="R72" s="866"/>
      <c r="S72" s="866"/>
      <c r="T72" s="866"/>
      <c r="U72" s="866"/>
      <c r="V72" s="866">
        <v>68</v>
      </c>
      <c r="W72" s="866"/>
      <c r="X72" s="866"/>
      <c r="Y72" s="866"/>
      <c r="Z72" s="866"/>
      <c r="AA72" s="866">
        <v>7</v>
      </c>
      <c r="AB72" s="866"/>
      <c r="AC72" s="866"/>
      <c r="AD72" s="866"/>
      <c r="AE72" s="866"/>
      <c r="AF72" s="866">
        <v>7</v>
      </c>
      <c r="AG72" s="866"/>
      <c r="AH72" s="866"/>
      <c r="AI72" s="866"/>
      <c r="AJ72" s="866"/>
      <c r="AK72" s="866">
        <v>17</v>
      </c>
      <c r="AL72" s="866"/>
      <c r="AM72" s="866"/>
      <c r="AN72" s="866"/>
      <c r="AO72" s="866"/>
      <c r="AP72" s="866" t="s">
        <v>556</v>
      </c>
      <c r="AQ72" s="866"/>
      <c r="AR72" s="866"/>
      <c r="AS72" s="866"/>
      <c r="AT72" s="866"/>
      <c r="AU72" s="866" t="s">
        <v>556</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2">
      <c r="A73" s="226">
        <v>6</v>
      </c>
      <c r="B73" s="909" t="s">
        <v>552</v>
      </c>
      <c r="C73" s="910"/>
      <c r="D73" s="910"/>
      <c r="E73" s="910"/>
      <c r="F73" s="910"/>
      <c r="G73" s="910"/>
      <c r="H73" s="910"/>
      <c r="I73" s="910"/>
      <c r="J73" s="910"/>
      <c r="K73" s="910"/>
      <c r="L73" s="910"/>
      <c r="M73" s="910"/>
      <c r="N73" s="910"/>
      <c r="O73" s="910"/>
      <c r="P73" s="911"/>
      <c r="Q73" s="912">
        <v>143031</v>
      </c>
      <c r="R73" s="866"/>
      <c r="S73" s="866"/>
      <c r="T73" s="866"/>
      <c r="U73" s="866"/>
      <c r="V73" s="866">
        <v>140009</v>
      </c>
      <c r="W73" s="866"/>
      <c r="X73" s="866"/>
      <c r="Y73" s="866"/>
      <c r="Z73" s="866"/>
      <c r="AA73" s="866">
        <v>3022</v>
      </c>
      <c r="AB73" s="866"/>
      <c r="AC73" s="866"/>
      <c r="AD73" s="866"/>
      <c r="AE73" s="866"/>
      <c r="AF73" s="866">
        <v>3022</v>
      </c>
      <c r="AG73" s="866"/>
      <c r="AH73" s="866"/>
      <c r="AI73" s="866"/>
      <c r="AJ73" s="866"/>
      <c r="AK73" s="866" t="s">
        <v>556</v>
      </c>
      <c r="AL73" s="866"/>
      <c r="AM73" s="866"/>
      <c r="AN73" s="866"/>
      <c r="AO73" s="866"/>
      <c r="AP73" s="866" t="s">
        <v>556</v>
      </c>
      <c r="AQ73" s="866"/>
      <c r="AR73" s="866"/>
      <c r="AS73" s="866"/>
      <c r="AT73" s="866"/>
      <c r="AU73" s="866" t="s">
        <v>556</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2">
      <c r="A74" s="226">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2">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2">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2">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2">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2">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2">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2">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2">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2">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2">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2">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2">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2">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5">
      <c r="A88" s="228" t="s">
        <v>376</v>
      </c>
      <c r="B88" s="825" t="s">
        <v>400</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f>1+568+33+26+7+3022</f>
        <v>3657</v>
      </c>
      <c r="AG88" s="880"/>
      <c r="AH88" s="880"/>
      <c r="AI88" s="880"/>
      <c r="AJ88" s="880"/>
      <c r="AK88" s="877"/>
      <c r="AL88" s="877"/>
      <c r="AM88" s="877"/>
      <c r="AN88" s="877"/>
      <c r="AO88" s="877"/>
      <c r="AP88" s="880">
        <v>549</v>
      </c>
      <c r="AQ88" s="880"/>
      <c r="AR88" s="880"/>
      <c r="AS88" s="880"/>
      <c r="AT88" s="880"/>
      <c r="AU88" s="880">
        <v>549</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401</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24</v>
      </c>
      <c r="CS102" s="888"/>
      <c r="CT102" s="888"/>
      <c r="CU102" s="888"/>
      <c r="CV102" s="927"/>
      <c r="CW102" s="926" t="s">
        <v>556</v>
      </c>
      <c r="CX102" s="888"/>
      <c r="CY102" s="888"/>
      <c r="CZ102" s="888"/>
      <c r="DA102" s="927"/>
      <c r="DB102" s="926" t="s">
        <v>556</v>
      </c>
      <c r="DC102" s="888"/>
      <c r="DD102" s="888"/>
      <c r="DE102" s="888"/>
      <c r="DF102" s="927"/>
      <c r="DG102" s="926" t="s">
        <v>556</v>
      </c>
      <c r="DH102" s="888"/>
      <c r="DI102" s="888"/>
      <c r="DJ102" s="888"/>
      <c r="DK102" s="927"/>
      <c r="DL102" s="926" t="s">
        <v>556</v>
      </c>
      <c r="DM102" s="888"/>
      <c r="DN102" s="888"/>
      <c r="DO102" s="888"/>
      <c r="DP102" s="927"/>
      <c r="DQ102" s="926" t="s">
        <v>556</v>
      </c>
      <c r="DR102" s="888"/>
      <c r="DS102" s="888"/>
      <c r="DT102" s="888"/>
      <c r="DU102" s="927"/>
      <c r="DV102" s="825"/>
      <c r="DW102" s="826"/>
      <c r="DX102" s="826"/>
      <c r="DY102" s="826"/>
      <c r="DZ102" s="950"/>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402</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403</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3" t="s">
        <v>406</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407</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2">
      <c r="A109" s="948" t="s">
        <v>408</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409</v>
      </c>
      <c r="AB109" s="929"/>
      <c r="AC109" s="929"/>
      <c r="AD109" s="929"/>
      <c r="AE109" s="930"/>
      <c r="AF109" s="928" t="s">
        <v>410</v>
      </c>
      <c r="AG109" s="929"/>
      <c r="AH109" s="929"/>
      <c r="AI109" s="929"/>
      <c r="AJ109" s="930"/>
      <c r="AK109" s="928" t="s">
        <v>294</v>
      </c>
      <c r="AL109" s="929"/>
      <c r="AM109" s="929"/>
      <c r="AN109" s="929"/>
      <c r="AO109" s="930"/>
      <c r="AP109" s="928" t="s">
        <v>411</v>
      </c>
      <c r="AQ109" s="929"/>
      <c r="AR109" s="929"/>
      <c r="AS109" s="929"/>
      <c r="AT109" s="931"/>
      <c r="AU109" s="948" t="s">
        <v>408</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409</v>
      </c>
      <c r="BR109" s="929"/>
      <c r="BS109" s="929"/>
      <c r="BT109" s="929"/>
      <c r="BU109" s="930"/>
      <c r="BV109" s="928" t="s">
        <v>410</v>
      </c>
      <c r="BW109" s="929"/>
      <c r="BX109" s="929"/>
      <c r="BY109" s="929"/>
      <c r="BZ109" s="930"/>
      <c r="CA109" s="928" t="s">
        <v>294</v>
      </c>
      <c r="CB109" s="929"/>
      <c r="CC109" s="929"/>
      <c r="CD109" s="929"/>
      <c r="CE109" s="930"/>
      <c r="CF109" s="949" t="s">
        <v>411</v>
      </c>
      <c r="CG109" s="949"/>
      <c r="CH109" s="949"/>
      <c r="CI109" s="949"/>
      <c r="CJ109" s="949"/>
      <c r="CK109" s="928" t="s">
        <v>412</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409</v>
      </c>
      <c r="DH109" s="929"/>
      <c r="DI109" s="929"/>
      <c r="DJ109" s="929"/>
      <c r="DK109" s="930"/>
      <c r="DL109" s="928" t="s">
        <v>410</v>
      </c>
      <c r="DM109" s="929"/>
      <c r="DN109" s="929"/>
      <c r="DO109" s="929"/>
      <c r="DP109" s="930"/>
      <c r="DQ109" s="928" t="s">
        <v>294</v>
      </c>
      <c r="DR109" s="929"/>
      <c r="DS109" s="929"/>
      <c r="DT109" s="929"/>
      <c r="DU109" s="930"/>
      <c r="DV109" s="928" t="s">
        <v>411</v>
      </c>
      <c r="DW109" s="929"/>
      <c r="DX109" s="929"/>
      <c r="DY109" s="929"/>
      <c r="DZ109" s="931"/>
    </row>
    <row r="110" spans="1:131" s="218" customFormat="1" ht="26.25" customHeight="1" x14ac:dyDescent="0.2">
      <c r="A110" s="932" t="s">
        <v>413</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836157</v>
      </c>
      <c r="AB110" s="936"/>
      <c r="AC110" s="936"/>
      <c r="AD110" s="936"/>
      <c r="AE110" s="937"/>
      <c r="AF110" s="938">
        <v>903399</v>
      </c>
      <c r="AG110" s="936"/>
      <c r="AH110" s="936"/>
      <c r="AI110" s="936"/>
      <c r="AJ110" s="937"/>
      <c r="AK110" s="938">
        <v>908212</v>
      </c>
      <c r="AL110" s="936"/>
      <c r="AM110" s="936"/>
      <c r="AN110" s="936"/>
      <c r="AO110" s="937"/>
      <c r="AP110" s="939">
        <v>12.7</v>
      </c>
      <c r="AQ110" s="940"/>
      <c r="AR110" s="940"/>
      <c r="AS110" s="940"/>
      <c r="AT110" s="941"/>
      <c r="AU110" s="942" t="s">
        <v>69</v>
      </c>
      <c r="AV110" s="943"/>
      <c r="AW110" s="943"/>
      <c r="AX110" s="943"/>
      <c r="AY110" s="943"/>
      <c r="AZ110" s="965" t="s">
        <v>414</v>
      </c>
      <c r="BA110" s="933"/>
      <c r="BB110" s="933"/>
      <c r="BC110" s="933"/>
      <c r="BD110" s="933"/>
      <c r="BE110" s="933"/>
      <c r="BF110" s="933"/>
      <c r="BG110" s="933"/>
      <c r="BH110" s="933"/>
      <c r="BI110" s="933"/>
      <c r="BJ110" s="933"/>
      <c r="BK110" s="933"/>
      <c r="BL110" s="933"/>
      <c r="BM110" s="933"/>
      <c r="BN110" s="933"/>
      <c r="BO110" s="933"/>
      <c r="BP110" s="934"/>
      <c r="BQ110" s="966">
        <v>10919103</v>
      </c>
      <c r="BR110" s="967"/>
      <c r="BS110" s="967"/>
      <c r="BT110" s="967"/>
      <c r="BU110" s="967"/>
      <c r="BV110" s="967">
        <v>10348445</v>
      </c>
      <c r="BW110" s="967"/>
      <c r="BX110" s="967"/>
      <c r="BY110" s="967"/>
      <c r="BZ110" s="967"/>
      <c r="CA110" s="967">
        <v>9698424</v>
      </c>
      <c r="CB110" s="967"/>
      <c r="CC110" s="967"/>
      <c r="CD110" s="967"/>
      <c r="CE110" s="967"/>
      <c r="CF110" s="980">
        <v>135.69999999999999</v>
      </c>
      <c r="CG110" s="981"/>
      <c r="CH110" s="981"/>
      <c r="CI110" s="981"/>
      <c r="CJ110" s="981"/>
      <c r="CK110" s="982" t="s">
        <v>415</v>
      </c>
      <c r="CL110" s="983"/>
      <c r="CM110" s="965" t="s">
        <v>416</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121</v>
      </c>
      <c r="DH110" s="967"/>
      <c r="DI110" s="967"/>
      <c r="DJ110" s="967"/>
      <c r="DK110" s="967"/>
      <c r="DL110" s="967" t="s">
        <v>121</v>
      </c>
      <c r="DM110" s="967"/>
      <c r="DN110" s="967"/>
      <c r="DO110" s="967"/>
      <c r="DP110" s="967"/>
      <c r="DQ110" s="967" t="s">
        <v>121</v>
      </c>
      <c r="DR110" s="967"/>
      <c r="DS110" s="967"/>
      <c r="DT110" s="967"/>
      <c r="DU110" s="967"/>
      <c r="DV110" s="968" t="s">
        <v>121</v>
      </c>
      <c r="DW110" s="968"/>
      <c r="DX110" s="968"/>
      <c r="DY110" s="968"/>
      <c r="DZ110" s="969"/>
    </row>
    <row r="111" spans="1:131" s="218" customFormat="1" ht="26.25" customHeight="1" x14ac:dyDescent="0.2">
      <c r="A111" s="970" t="s">
        <v>417</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121</v>
      </c>
      <c r="AB111" s="974"/>
      <c r="AC111" s="974"/>
      <c r="AD111" s="974"/>
      <c r="AE111" s="975"/>
      <c r="AF111" s="976" t="s">
        <v>121</v>
      </c>
      <c r="AG111" s="974"/>
      <c r="AH111" s="974"/>
      <c r="AI111" s="974"/>
      <c r="AJ111" s="975"/>
      <c r="AK111" s="976" t="s">
        <v>121</v>
      </c>
      <c r="AL111" s="974"/>
      <c r="AM111" s="974"/>
      <c r="AN111" s="974"/>
      <c r="AO111" s="975"/>
      <c r="AP111" s="977" t="s">
        <v>121</v>
      </c>
      <c r="AQ111" s="978"/>
      <c r="AR111" s="978"/>
      <c r="AS111" s="978"/>
      <c r="AT111" s="979"/>
      <c r="AU111" s="944"/>
      <c r="AV111" s="945"/>
      <c r="AW111" s="945"/>
      <c r="AX111" s="945"/>
      <c r="AY111" s="945"/>
      <c r="AZ111" s="958" t="s">
        <v>418</v>
      </c>
      <c r="BA111" s="959"/>
      <c r="BB111" s="959"/>
      <c r="BC111" s="959"/>
      <c r="BD111" s="959"/>
      <c r="BE111" s="959"/>
      <c r="BF111" s="959"/>
      <c r="BG111" s="959"/>
      <c r="BH111" s="959"/>
      <c r="BI111" s="959"/>
      <c r="BJ111" s="959"/>
      <c r="BK111" s="959"/>
      <c r="BL111" s="959"/>
      <c r="BM111" s="959"/>
      <c r="BN111" s="959"/>
      <c r="BO111" s="959"/>
      <c r="BP111" s="960"/>
      <c r="BQ111" s="961">
        <v>18967</v>
      </c>
      <c r="BR111" s="962"/>
      <c r="BS111" s="962"/>
      <c r="BT111" s="962"/>
      <c r="BU111" s="962"/>
      <c r="BV111" s="962" t="s">
        <v>121</v>
      </c>
      <c r="BW111" s="962"/>
      <c r="BX111" s="962"/>
      <c r="BY111" s="962"/>
      <c r="BZ111" s="962"/>
      <c r="CA111" s="962" t="s">
        <v>121</v>
      </c>
      <c r="CB111" s="962"/>
      <c r="CC111" s="962"/>
      <c r="CD111" s="962"/>
      <c r="CE111" s="962"/>
      <c r="CF111" s="956" t="s">
        <v>121</v>
      </c>
      <c r="CG111" s="957"/>
      <c r="CH111" s="957"/>
      <c r="CI111" s="957"/>
      <c r="CJ111" s="957"/>
      <c r="CK111" s="984"/>
      <c r="CL111" s="985"/>
      <c r="CM111" s="958" t="s">
        <v>419</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121</v>
      </c>
      <c r="DH111" s="962"/>
      <c r="DI111" s="962"/>
      <c r="DJ111" s="962"/>
      <c r="DK111" s="962"/>
      <c r="DL111" s="962" t="s">
        <v>121</v>
      </c>
      <c r="DM111" s="962"/>
      <c r="DN111" s="962"/>
      <c r="DO111" s="962"/>
      <c r="DP111" s="962"/>
      <c r="DQ111" s="962" t="s">
        <v>121</v>
      </c>
      <c r="DR111" s="962"/>
      <c r="DS111" s="962"/>
      <c r="DT111" s="962"/>
      <c r="DU111" s="962"/>
      <c r="DV111" s="963" t="s">
        <v>121</v>
      </c>
      <c r="DW111" s="963"/>
      <c r="DX111" s="963"/>
      <c r="DY111" s="963"/>
      <c r="DZ111" s="964"/>
    </row>
    <row r="112" spans="1:131" s="218" customFormat="1" ht="26.25" customHeight="1" x14ac:dyDescent="0.2">
      <c r="A112" s="988" t="s">
        <v>420</v>
      </c>
      <c r="B112" s="989"/>
      <c r="C112" s="959" t="s">
        <v>421</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121</v>
      </c>
      <c r="AB112" s="995"/>
      <c r="AC112" s="995"/>
      <c r="AD112" s="995"/>
      <c r="AE112" s="996"/>
      <c r="AF112" s="997" t="s">
        <v>121</v>
      </c>
      <c r="AG112" s="995"/>
      <c r="AH112" s="995"/>
      <c r="AI112" s="995"/>
      <c r="AJ112" s="996"/>
      <c r="AK112" s="997" t="s">
        <v>121</v>
      </c>
      <c r="AL112" s="995"/>
      <c r="AM112" s="995"/>
      <c r="AN112" s="995"/>
      <c r="AO112" s="996"/>
      <c r="AP112" s="998" t="s">
        <v>121</v>
      </c>
      <c r="AQ112" s="999"/>
      <c r="AR112" s="999"/>
      <c r="AS112" s="999"/>
      <c r="AT112" s="1000"/>
      <c r="AU112" s="944"/>
      <c r="AV112" s="945"/>
      <c r="AW112" s="945"/>
      <c r="AX112" s="945"/>
      <c r="AY112" s="945"/>
      <c r="AZ112" s="958" t="s">
        <v>422</v>
      </c>
      <c r="BA112" s="959"/>
      <c r="BB112" s="959"/>
      <c r="BC112" s="959"/>
      <c r="BD112" s="959"/>
      <c r="BE112" s="959"/>
      <c r="BF112" s="959"/>
      <c r="BG112" s="959"/>
      <c r="BH112" s="959"/>
      <c r="BI112" s="959"/>
      <c r="BJ112" s="959"/>
      <c r="BK112" s="959"/>
      <c r="BL112" s="959"/>
      <c r="BM112" s="959"/>
      <c r="BN112" s="959"/>
      <c r="BO112" s="959"/>
      <c r="BP112" s="960"/>
      <c r="BQ112" s="961">
        <v>2566097</v>
      </c>
      <c r="BR112" s="962"/>
      <c r="BS112" s="962"/>
      <c r="BT112" s="962"/>
      <c r="BU112" s="962"/>
      <c r="BV112" s="962">
        <v>2465209</v>
      </c>
      <c r="BW112" s="962"/>
      <c r="BX112" s="962"/>
      <c r="BY112" s="962"/>
      <c r="BZ112" s="962"/>
      <c r="CA112" s="962">
        <v>2322421</v>
      </c>
      <c r="CB112" s="962"/>
      <c r="CC112" s="962"/>
      <c r="CD112" s="962"/>
      <c r="CE112" s="962"/>
      <c r="CF112" s="956">
        <v>32.5</v>
      </c>
      <c r="CG112" s="957"/>
      <c r="CH112" s="957"/>
      <c r="CI112" s="957"/>
      <c r="CJ112" s="957"/>
      <c r="CK112" s="984"/>
      <c r="CL112" s="985"/>
      <c r="CM112" s="958" t="s">
        <v>423</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121</v>
      </c>
      <c r="DH112" s="962"/>
      <c r="DI112" s="962"/>
      <c r="DJ112" s="962"/>
      <c r="DK112" s="962"/>
      <c r="DL112" s="962" t="s">
        <v>121</v>
      </c>
      <c r="DM112" s="962"/>
      <c r="DN112" s="962"/>
      <c r="DO112" s="962"/>
      <c r="DP112" s="962"/>
      <c r="DQ112" s="962" t="s">
        <v>121</v>
      </c>
      <c r="DR112" s="962"/>
      <c r="DS112" s="962"/>
      <c r="DT112" s="962"/>
      <c r="DU112" s="962"/>
      <c r="DV112" s="963" t="s">
        <v>121</v>
      </c>
      <c r="DW112" s="963"/>
      <c r="DX112" s="963"/>
      <c r="DY112" s="963"/>
      <c r="DZ112" s="964"/>
    </row>
    <row r="113" spans="1:130" s="218" customFormat="1" ht="26.25" customHeight="1" x14ac:dyDescent="0.2">
      <c r="A113" s="990"/>
      <c r="B113" s="991"/>
      <c r="C113" s="959" t="s">
        <v>424</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177453</v>
      </c>
      <c r="AB113" s="974"/>
      <c r="AC113" s="974"/>
      <c r="AD113" s="974"/>
      <c r="AE113" s="975"/>
      <c r="AF113" s="976">
        <v>201051</v>
      </c>
      <c r="AG113" s="974"/>
      <c r="AH113" s="974"/>
      <c r="AI113" s="974"/>
      <c r="AJ113" s="975"/>
      <c r="AK113" s="976">
        <v>188991</v>
      </c>
      <c r="AL113" s="974"/>
      <c r="AM113" s="974"/>
      <c r="AN113" s="974"/>
      <c r="AO113" s="975"/>
      <c r="AP113" s="977">
        <v>2.6</v>
      </c>
      <c r="AQ113" s="978"/>
      <c r="AR113" s="978"/>
      <c r="AS113" s="978"/>
      <c r="AT113" s="979"/>
      <c r="AU113" s="944"/>
      <c r="AV113" s="945"/>
      <c r="AW113" s="945"/>
      <c r="AX113" s="945"/>
      <c r="AY113" s="945"/>
      <c r="AZ113" s="958" t="s">
        <v>425</v>
      </c>
      <c r="BA113" s="959"/>
      <c r="BB113" s="959"/>
      <c r="BC113" s="959"/>
      <c r="BD113" s="959"/>
      <c r="BE113" s="959"/>
      <c r="BF113" s="959"/>
      <c r="BG113" s="959"/>
      <c r="BH113" s="959"/>
      <c r="BI113" s="959"/>
      <c r="BJ113" s="959"/>
      <c r="BK113" s="959"/>
      <c r="BL113" s="959"/>
      <c r="BM113" s="959"/>
      <c r="BN113" s="959"/>
      <c r="BO113" s="959"/>
      <c r="BP113" s="960"/>
      <c r="BQ113" s="961">
        <v>344496</v>
      </c>
      <c r="BR113" s="962"/>
      <c r="BS113" s="962"/>
      <c r="BT113" s="962"/>
      <c r="BU113" s="962"/>
      <c r="BV113" s="962">
        <v>298927</v>
      </c>
      <c r="BW113" s="962"/>
      <c r="BX113" s="962"/>
      <c r="BY113" s="962"/>
      <c r="BZ113" s="962"/>
      <c r="CA113" s="962">
        <v>261242</v>
      </c>
      <c r="CB113" s="962"/>
      <c r="CC113" s="962"/>
      <c r="CD113" s="962"/>
      <c r="CE113" s="962"/>
      <c r="CF113" s="956">
        <v>3.7</v>
      </c>
      <c r="CG113" s="957"/>
      <c r="CH113" s="957"/>
      <c r="CI113" s="957"/>
      <c r="CJ113" s="957"/>
      <c r="CK113" s="984"/>
      <c r="CL113" s="985"/>
      <c r="CM113" s="958" t="s">
        <v>426</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121</v>
      </c>
      <c r="DH113" s="995"/>
      <c r="DI113" s="995"/>
      <c r="DJ113" s="995"/>
      <c r="DK113" s="996"/>
      <c r="DL113" s="997" t="s">
        <v>121</v>
      </c>
      <c r="DM113" s="995"/>
      <c r="DN113" s="995"/>
      <c r="DO113" s="995"/>
      <c r="DP113" s="996"/>
      <c r="DQ113" s="997" t="s">
        <v>121</v>
      </c>
      <c r="DR113" s="995"/>
      <c r="DS113" s="995"/>
      <c r="DT113" s="995"/>
      <c r="DU113" s="996"/>
      <c r="DV113" s="998" t="s">
        <v>121</v>
      </c>
      <c r="DW113" s="999"/>
      <c r="DX113" s="999"/>
      <c r="DY113" s="999"/>
      <c r="DZ113" s="1000"/>
    </row>
    <row r="114" spans="1:130" s="218" customFormat="1" ht="26.25" customHeight="1" x14ac:dyDescent="0.2">
      <c r="A114" s="990"/>
      <c r="B114" s="991"/>
      <c r="C114" s="959" t="s">
        <v>427</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65010</v>
      </c>
      <c r="AB114" s="995"/>
      <c r="AC114" s="995"/>
      <c r="AD114" s="995"/>
      <c r="AE114" s="996"/>
      <c r="AF114" s="997">
        <v>66397</v>
      </c>
      <c r="AG114" s="995"/>
      <c r="AH114" s="995"/>
      <c r="AI114" s="995"/>
      <c r="AJ114" s="996"/>
      <c r="AK114" s="997">
        <v>62959</v>
      </c>
      <c r="AL114" s="995"/>
      <c r="AM114" s="995"/>
      <c r="AN114" s="995"/>
      <c r="AO114" s="996"/>
      <c r="AP114" s="998">
        <v>0.9</v>
      </c>
      <c r="AQ114" s="999"/>
      <c r="AR114" s="999"/>
      <c r="AS114" s="999"/>
      <c r="AT114" s="1000"/>
      <c r="AU114" s="944"/>
      <c r="AV114" s="945"/>
      <c r="AW114" s="945"/>
      <c r="AX114" s="945"/>
      <c r="AY114" s="945"/>
      <c r="AZ114" s="958" t="s">
        <v>428</v>
      </c>
      <c r="BA114" s="959"/>
      <c r="BB114" s="959"/>
      <c r="BC114" s="959"/>
      <c r="BD114" s="959"/>
      <c r="BE114" s="959"/>
      <c r="BF114" s="959"/>
      <c r="BG114" s="959"/>
      <c r="BH114" s="959"/>
      <c r="BI114" s="959"/>
      <c r="BJ114" s="959"/>
      <c r="BK114" s="959"/>
      <c r="BL114" s="959"/>
      <c r="BM114" s="959"/>
      <c r="BN114" s="959"/>
      <c r="BO114" s="959"/>
      <c r="BP114" s="960"/>
      <c r="BQ114" s="961" t="s">
        <v>121</v>
      </c>
      <c r="BR114" s="962"/>
      <c r="BS114" s="962"/>
      <c r="BT114" s="962"/>
      <c r="BU114" s="962"/>
      <c r="BV114" s="962" t="s">
        <v>121</v>
      </c>
      <c r="BW114" s="962"/>
      <c r="BX114" s="962"/>
      <c r="BY114" s="962"/>
      <c r="BZ114" s="962"/>
      <c r="CA114" s="962" t="s">
        <v>121</v>
      </c>
      <c r="CB114" s="962"/>
      <c r="CC114" s="962"/>
      <c r="CD114" s="962"/>
      <c r="CE114" s="962"/>
      <c r="CF114" s="956" t="s">
        <v>121</v>
      </c>
      <c r="CG114" s="957"/>
      <c r="CH114" s="957"/>
      <c r="CI114" s="957"/>
      <c r="CJ114" s="957"/>
      <c r="CK114" s="984"/>
      <c r="CL114" s="985"/>
      <c r="CM114" s="958" t="s">
        <v>429</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121</v>
      </c>
      <c r="DH114" s="995"/>
      <c r="DI114" s="995"/>
      <c r="DJ114" s="995"/>
      <c r="DK114" s="996"/>
      <c r="DL114" s="997" t="s">
        <v>121</v>
      </c>
      <c r="DM114" s="995"/>
      <c r="DN114" s="995"/>
      <c r="DO114" s="995"/>
      <c r="DP114" s="996"/>
      <c r="DQ114" s="997" t="s">
        <v>121</v>
      </c>
      <c r="DR114" s="995"/>
      <c r="DS114" s="995"/>
      <c r="DT114" s="995"/>
      <c r="DU114" s="996"/>
      <c r="DV114" s="998" t="s">
        <v>121</v>
      </c>
      <c r="DW114" s="999"/>
      <c r="DX114" s="999"/>
      <c r="DY114" s="999"/>
      <c r="DZ114" s="1000"/>
    </row>
    <row r="115" spans="1:130" s="218" customFormat="1" ht="26.25" customHeight="1" x14ac:dyDescent="0.2">
      <c r="A115" s="990"/>
      <c r="B115" s="991"/>
      <c r="C115" s="959" t="s">
        <v>430</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121</v>
      </c>
      <c r="AB115" s="974"/>
      <c r="AC115" s="974"/>
      <c r="AD115" s="974"/>
      <c r="AE115" s="975"/>
      <c r="AF115" s="976" t="s">
        <v>121</v>
      </c>
      <c r="AG115" s="974"/>
      <c r="AH115" s="974"/>
      <c r="AI115" s="974"/>
      <c r="AJ115" s="975"/>
      <c r="AK115" s="976" t="s">
        <v>121</v>
      </c>
      <c r="AL115" s="974"/>
      <c r="AM115" s="974"/>
      <c r="AN115" s="974"/>
      <c r="AO115" s="975"/>
      <c r="AP115" s="977" t="s">
        <v>121</v>
      </c>
      <c r="AQ115" s="978"/>
      <c r="AR115" s="978"/>
      <c r="AS115" s="978"/>
      <c r="AT115" s="979"/>
      <c r="AU115" s="944"/>
      <c r="AV115" s="945"/>
      <c r="AW115" s="945"/>
      <c r="AX115" s="945"/>
      <c r="AY115" s="945"/>
      <c r="AZ115" s="958" t="s">
        <v>431</v>
      </c>
      <c r="BA115" s="959"/>
      <c r="BB115" s="959"/>
      <c r="BC115" s="959"/>
      <c r="BD115" s="959"/>
      <c r="BE115" s="959"/>
      <c r="BF115" s="959"/>
      <c r="BG115" s="959"/>
      <c r="BH115" s="959"/>
      <c r="BI115" s="959"/>
      <c r="BJ115" s="959"/>
      <c r="BK115" s="959"/>
      <c r="BL115" s="959"/>
      <c r="BM115" s="959"/>
      <c r="BN115" s="959"/>
      <c r="BO115" s="959"/>
      <c r="BP115" s="960"/>
      <c r="BQ115" s="961" t="s">
        <v>121</v>
      </c>
      <c r="BR115" s="962"/>
      <c r="BS115" s="962"/>
      <c r="BT115" s="962"/>
      <c r="BU115" s="962"/>
      <c r="BV115" s="962" t="s">
        <v>121</v>
      </c>
      <c r="BW115" s="962"/>
      <c r="BX115" s="962"/>
      <c r="BY115" s="962"/>
      <c r="BZ115" s="962"/>
      <c r="CA115" s="962" t="s">
        <v>121</v>
      </c>
      <c r="CB115" s="962"/>
      <c r="CC115" s="962"/>
      <c r="CD115" s="962"/>
      <c r="CE115" s="962"/>
      <c r="CF115" s="956" t="s">
        <v>121</v>
      </c>
      <c r="CG115" s="957"/>
      <c r="CH115" s="957"/>
      <c r="CI115" s="957"/>
      <c r="CJ115" s="957"/>
      <c r="CK115" s="984"/>
      <c r="CL115" s="985"/>
      <c r="CM115" s="958" t="s">
        <v>432</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v>18967</v>
      </c>
      <c r="DH115" s="995"/>
      <c r="DI115" s="995"/>
      <c r="DJ115" s="995"/>
      <c r="DK115" s="996"/>
      <c r="DL115" s="997" t="s">
        <v>121</v>
      </c>
      <c r="DM115" s="995"/>
      <c r="DN115" s="995"/>
      <c r="DO115" s="995"/>
      <c r="DP115" s="996"/>
      <c r="DQ115" s="997" t="s">
        <v>121</v>
      </c>
      <c r="DR115" s="995"/>
      <c r="DS115" s="995"/>
      <c r="DT115" s="995"/>
      <c r="DU115" s="996"/>
      <c r="DV115" s="998" t="s">
        <v>121</v>
      </c>
      <c r="DW115" s="999"/>
      <c r="DX115" s="999"/>
      <c r="DY115" s="999"/>
      <c r="DZ115" s="1000"/>
    </row>
    <row r="116" spans="1:130" s="218" customFormat="1" ht="26.25" customHeight="1" x14ac:dyDescent="0.2">
      <c r="A116" s="992"/>
      <c r="B116" s="993"/>
      <c r="C116" s="1001" t="s">
        <v>433</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121</v>
      </c>
      <c r="AB116" s="995"/>
      <c r="AC116" s="995"/>
      <c r="AD116" s="995"/>
      <c r="AE116" s="996"/>
      <c r="AF116" s="997" t="s">
        <v>121</v>
      </c>
      <c r="AG116" s="995"/>
      <c r="AH116" s="995"/>
      <c r="AI116" s="995"/>
      <c r="AJ116" s="996"/>
      <c r="AK116" s="997" t="s">
        <v>121</v>
      </c>
      <c r="AL116" s="995"/>
      <c r="AM116" s="995"/>
      <c r="AN116" s="995"/>
      <c r="AO116" s="996"/>
      <c r="AP116" s="998" t="s">
        <v>121</v>
      </c>
      <c r="AQ116" s="999"/>
      <c r="AR116" s="999"/>
      <c r="AS116" s="999"/>
      <c r="AT116" s="1000"/>
      <c r="AU116" s="944"/>
      <c r="AV116" s="945"/>
      <c r="AW116" s="945"/>
      <c r="AX116" s="945"/>
      <c r="AY116" s="945"/>
      <c r="AZ116" s="1003" t="s">
        <v>434</v>
      </c>
      <c r="BA116" s="1004"/>
      <c r="BB116" s="1004"/>
      <c r="BC116" s="1004"/>
      <c r="BD116" s="1004"/>
      <c r="BE116" s="1004"/>
      <c r="BF116" s="1004"/>
      <c r="BG116" s="1004"/>
      <c r="BH116" s="1004"/>
      <c r="BI116" s="1004"/>
      <c r="BJ116" s="1004"/>
      <c r="BK116" s="1004"/>
      <c r="BL116" s="1004"/>
      <c r="BM116" s="1004"/>
      <c r="BN116" s="1004"/>
      <c r="BO116" s="1004"/>
      <c r="BP116" s="1005"/>
      <c r="BQ116" s="961" t="s">
        <v>121</v>
      </c>
      <c r="BR116" s="962"/>
      <c r="BS116" s="962"/>
      <c r="BT116" s="962"/>
      <c r="BU116" s="962"/>
      <c r="BV116" s="962" t="s">
        <v>121</v>
      </c>
      <c r="BW116" s="962"/>
      <c r="BX116" s="962"/>
      <c r="BY116" s="962"/>
      <c r="BZ116" s="962"/>
      <c r="CA116" s="962" t="s">
        <v>121</v>
      </c>
      <c r="CB116" s="962"/>
      <c r="CC116" s="962"/>
      <c r="CD116" s="962"/>
      <c r="CE116" s="962"/>
      <c r="CF116" s="956" t="s">
        <v>121</v>
      </c>
      <c r="CG116" s="957"/>
      <c r="CH116" s="957"/>
      <c r="CI116" s="957"/>
      <c r="CJ116" s="957"/>
      <c r="CK116" s="984"/>
      <c r="CL116" s="985"/>
      <c r="CM116" s="958" t="s">
        <v>435</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121</v>
      </c>
      <c r="DH116" s="995"/>
      <c r="DI116" s="995"/>
      <c r="DJ116" s="995"/>
      <c r="DK116" s="996"/>
      <c r="DL116" s="997" t="s">
        <v>121</v>
      </c>
      <c r="DM116" s="995"/>
      <c r="DN116" s="995"/>
      <c r="DO116" s="995"/>
      <c r="DP116" s="996"/>
      <c r="DQ116" s="997" t="s">
        <v>121</v>
      </c>
      <c r="DR116" s="995"/>
      <c r="DS116" s="995"/>
      <c r="DT116" s="995"/>
      <c r="DU116" s="996"/>
      <c r="DV116" s="998" t="s">
        <v>121</v>
      </c>
      <c r="DW116" s="999"/>
      <c r="DX116" s="999"/>
      <c r="DY116" s="999"/>
      <c r="DZ116" s="1000"/>
    </row>
    <row r="117" spans="1:130" s="218" customFormat="1" ht="26.25" customHeight="1" x14ac:dyDescent="0.2">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436</v>
      </c>
      <c r="Z117" s="930"/>
      <c r="AA117" s="1014">
        <v>1078620</v>
      </c>
      <c r="AB117" s="1015"/>
      <c r="AC117" s="1015"/>
      <c r="AD117" s="1015"/>
      <c r="AE117" s="1016"/>
      <c r="AF117" s="1017">
        <v>1170847</v>
      </c>
      <c r="AG117" s="1015"/>
      <c r="AH117" s="1015"/>
      <c r="AI117" s="1015"/>
      <c r="AJ117" s="1016"/>
      <c r="AK117" s="1017">
        <v>1160162</v>
      </c>
      <c r="AL117" s="1015"/>
      <c r="AM117" s="1015"/>
      <c r="AN117" s="1015"/>
      <c r="AO117" s="1016"/>
      <c r="AP117" s="1018"/>
      <c r="AQ117" s="1019"/>
      <c r="AR117" s="1019"/>
      <c r="AS117" s="1019"/>
      <c r="AT117" s="1020"/>
      <c r="AU117" s="944"/>
      <c r="AV117" s="945"/>
      <c r="AW117" s="945"/>
      <c r="AX117" s="945"/>
      <c r="AY117" s="945"/>
      <c r="AZ117" s="1010" t="s">
        <v>437</v>
      </c>
      <c r="BA117" s="1011"/>
      <c r="BB117" s="1011"/>
      <c r="BC117" s="1011"/>
      <c r="BD117" s="1011"/>
      <c r="BE117" s="1011"/>
      <c r="BF117" s="1011"/>
      <c r="BG117" s="1011"/>
      <c r="BH117" s="1011"/>
      <c r="BI117" s="1011"/>
      <c r="BJ117" s="1011"/>
      <c r="BK117" s="1011"/>
      <c r="BL117" s="1011"/>
      <c r="BM117" s="1011"/>
      <c r="BN117" s="1011"/>
      <c r="BO117" s="1011"/>
      <c r="BP117" s="1012"/>
      <c r="BQ117" s="961" t="s">
        <v>121</v>
      </c>
      <c r="BR117" s="962"/>
      <c r="BS117" s="962"/>
      <c r="BT117" s="962"/>
      <c r="BU117" s="962"/>
      <c r="BV117" s="962" t="s">
        <v>121</v>
      </c>
      <c r="BW117" s="962"/>
      <c r="BX117" s="962"/>
      <c r="BY117" s="962"/>
      <c r="BZ117" s="962"/>
      <c r="CA117" s="962" t="s">
        <v>121</v>
      </c>
      <c r="CB117" s="962"/>
      <c r="CC117" s="962"/>
      <c r="CD117" s="962"/>
      <c r="CE117" s="962"/>
      <c r="CF117" s="956" t="s">
        <v>121</v>
      </c>
      <c r="CG117" s="957"/>
      <c r="CH117" s="957"/>
      <c r="CI117" s="957"/>
      <c r="CJ117" s="957"/>
      <c r="CK117" s="984"/>
      <c r="CL117" s="985"/>
      <c r="CM117" s="958" t="s">
        <v>438</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121</v>
      </c>
      <c r="DH117" s="995"/>
      <c r="DI117" s="995"/>
      <c r="DJ117" s="995"/>
      <c r="DK117" s="996"/>
      <c r="DL117" s="997" t="s">
        <v>121</v>
      </c>
      <c r="DM117" s="995"/>
      <c r="DN117" s="995"/>
      <c r="DO117" s="995"/>
      <c r="DP117" s="996"/>
      <c r="DQ117" s="997" t="s">
        <v>121</v>
      </c>
      <c r="DR117" s="995"/>
      <c r="DS117" s="995"/>
      <c r="DT117" s="995"/>
      <c r="DU117" s="996"/>
      <c r="DV117" s="998" t="s">
        <v>121</v>
      </c>
      <c r="DW117" s="999"/>
      <c r="DX117" s="999"/>
      <c r="DY117" s="999"/>
      <c r="DZ117" s="1000"/>
    </row>
    <row r="118" spans="1:130" s="218" customFormat="1" ht="26.25" customHeight="1" x14ac:dyDescent="0.2">
      <c r="A118" s="948" t="s">
        <v>412</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409</v>
      </c>
      <c r="AB118" s="929"/>
      <c r="AC118" s="929"/>
      <c r="AD118" s="929"/>
      <c r="AE118" s="930"/>
      <c r="AF118" s="928" t="s">
        <v>410</v>
      </c>
      <c r="AG118" s="929"/>
      <c r="AH118" s="929"/>
      <c r="AI118" s="929"/>
      <c r="AJ118" s="930"/>
      <c r="AK118" s="928" t="s">
        <v>294</v>
      </c>
      <c r="AL118" s="929"/>
      <c r="AM118" s="929"/>
      <c r="AN118" s="929"/>
      <c r="AO118" s="930"/>
      <c r="AP118" s="1006" t="s">
        <v>411</v>
      </c>
      <c r="AQ118" s="1007"/>
      <c r="AR118" s="1007"/>
      <c r="AS118" s="1007"/>
      <c r="AT118" s="1008"/>
      <c r="AU118" s="944"/>
      <c r="AV118" s="945"/>
      <c r="AW118" s="945"/>
      <c r="AX118" s="945"/>
      <c r="AY118" s="945"/>
      <c r="AZ118" s="1009" t="s">
        <v>439</v>
      </c>
      <c r="BA118" s="1001"/>
      <c r="BB118" s="1001"/>
      <c r="BC118" s="1001"/>
      <c r="BD118" s="1001"/>
      <c r="BE118" s="1001"/>
      <c r="BF118" s="1001"/>
      <c r="BG118" s="1001"/>
      <c r="BH118" s="1001"/>
      <c r="BI118" s="1001"/>
      <c r="BJ118" s="1001"/>
      <c r="BK118" s="1001"/>
      <c r="BL118" s="1001"/>
      <c r="BM118" s="1001"/>
      <c r="BN118" s="1001"/>
      <c r="BO118" s="1001"/>
      <c r="BP118" s="1002"/>
      <c r="BQ118" s="1035" t="s">
        <v>121</v>
      </c>
      <c r="BR118" s="1036"/>
      <c r="BS118" s="1036"/>
      <c r="BT118" s="1036"/>
      <c r="BU118" s="1036"/>
      <c r="BV118" s="1036" t="s">
        <v>121</v>
      </c>
      <c r="BW118" s="1036"/>
      <c r="BX118" s="1036"/>
      <c r="BY118" s="1036"/>
      <c r="BZ118" s="1036"/>
      <c r="CA118" s="1036" t="s">
        <v>121</v>
      </c>
      <c r="CB118" s="1036"/>
      <c r="CC118" s="1036"/>
      <c r="CD118" s="1036"/>
      <c r="CE118" s="1036"/>
      <c r="CF118" s="956" t="s">
        <v>121</v>
      </c>
      <c r="CG118" s="957"/>
      <c r="CH118" s="957"/>
      <c r="CI118" s="957"/>
      <c r="CJ118" s="957"/>
      <c r="CK118" s="984"/>
      <c r="CL118" s="985"/>
      <c r="CM118" s="958" t="s">
        <v>440</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121</v>
      </c>
      <c r="DH118" s="995"/>
      <c r="DI118" s="995"/>
      <c r="DJ118" s="995"/>
      <c r="DK118" s="996"/>
      <c r="DL118" s="997" t="s">
        <v>121</v>
      </c>
      <c r="DM118" s="995"/>
      <c r="DN118" s="995"/>
      <c r="DO118" s="995"/>
      <c r="DP118" s="996"/>
      <c r="DQ118" s="997" t="s">
        <v>121</v>
      </c>
      <c r="DR118" s="995"/>
      <c r="DS118" s="995"/>
      <c r="DT118" s="995"/>
      <c r="DU118" s="996"/>
      <c r="DV118" s="998" t="s">
        <v>121</v>
      </c>
      <c r="DW118" s="999"/>
      <c r="DX118" s="999"/>
      <c r="DY118" s="999"/>
      <c r="DZ118" s="1000"/>
    </row>
    <row r="119" spans="1:130" s="218" customFormat="1" ht="26.25" customHeight="1" x14ac:dyDescent="0.2">
      <c r="A119" s="1092" t="s">
        <v>415</v>
      </c>
      <c r="B119" s="983"/>
      <c r="C119" s="965" t="s">
        <v>416</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121</v>
      </c>
      <c r="AB119" s="936"/>
      <c r="AC119" s="936"/>
      <c r="AD119" s="936"/>
      <c r="AE119" s="937"/>
      <c r="AF119" s="938" t="s">
        <v>121</v>
      </c>
      <c r="AG119" s="936"/>
      <c r="AH119" s="936"/>
      <c r="AI119" s="936"/>
      <c r="AJ119" s="937"/>
      <c r="AK119" s="938" t="s">
        <v>121</v>
      </c>
      <c r="AL119" s="936"/>
      <c r="AM119" s="936"/>
      <c r="AN119" s="936"/>
      <c r="AO119" s="937"/>
      <c r="AP119" s="939" t="s">
        <v>121</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441</v>
      </c>
      <c r="BP119" s="1041"/>
      <c r="BQ119" s="1035">
        <v>13848663</v>
      </c>
      <c r="BR119" s="1036"/>
      <c r="BS119" s="1036"/>
      <c r="BT119" s="1036"/>
      <c r="BU119" s="1036"/>
      <c r="BV119" s="1036">
        <v>13112581</v>
      </c>
      <c r="BW119" s="1036"/>
      <c r="BX119" s="1036"/>
      <c r="BY119" s="1036"/>
      <c r="BZ119" s="1036"/>
      <c r="CA119" s="1036">
        <v>12282087</v>
      </c>
      <c r="CB119" s="1036"/>
      <c r="CC119" s="1036"/>
      <c r="CD119" s="1036"/>
      <c r="CE119" s="1036"/>
      <c r="CF119" s="1037"/>
      <c r="CG119" s="1038"/>
      <c r="CH119" s="1038"/>
      <c r="CI119" s="1038"/>
      <c r="CJ119" s="1039"/>
      <c r="CK119" s="986"/>
      <c r="CL119" s="987"/>
      <c r="CM119" s="1009" t="s">
        <v>442</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121</v>
      </c>
      <c r="DH119" s="1022"/>
      <c r="DI119" s="1022"/>
      <c r="DJ119" s="1022"/>
      <c r="DK119" s="1023"/>
      <c r="DL119" s="1021" t="s">
        <v>121</v>
      </c>
      <c r="DM119" s="1022"/>
      <c r="DN119" s="1022"/>
      <c r="DO119" s="1022"/>
      <c r="DP119" s="1023"/>
      <c r="DQ119" s="1021" t="s">
        <v>121</v>
      </c>
      <c r="DR119" s="1022"/>
      <c r="DS119" s="1022"/>
      <c r="DT119" s="1022"/>
      <c r="DU119" s="1023"/>
      <c r="DV119" s="1024" t="s">
        <v>121</v>
      </c>
      <c r="DW119" s="1025"/>
      <c r="DX119" s="1025"/>
      <c r="DY119" s="1025"/>
      <c r="DZ119" s="1026"/>
    </row>
    <row r="120" spans="1:130" s="218" customFormat="1" ht="26.25" customHeight="1" x14ac:dyDescent="0.2">
      <c r="A120" s="1093"/>
      <c r="B120" s="985"/>
      <c r="C120" s="958" t="s">
        <v>419</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121</v>
      </c>
      <c r="AB120" s="995"/>
      <c r="AC120" s="995"/>
      <c r="AD120" s="995"/>
      <c r="AE120" s="996"/>
      <c r="AF120" s="997" t="s">
        <v>121</v>
      </c>
      <c r="AG120" s="995"/>
      <c r="AH120" s="995"/>
      <c r="AI120" s="995"/>
      <c r="AJ120" s="996"/>
      <c r="AK120" s="997" t="s">
        <v>121</v>
      </c>
      <c r="AL120" s="995"/>
      <c r="AM120" s="995"/>
      <c r="AN120" s="995"/>
      <c r="AO120" s="996"/>
      <c r="AP120" s="998" t="s">
        <v>121</v>
      </c>
      <c r="AQ120" s="999"/>
      <c r="AR120" s="999"/>
      <c r="AS120" s="999"/>
      <c r="AT120" s="1000"/>
      <c r="AU120" s="1027" t="s">
        <v>443</v>
      </c>
      <c r="AV120" s="1028"/>
      <c r="AW120" s="1028"/>
      <c r="AX120" s="1028"/>
      <c r="AY120" s="1029"/>
      <c r="AZ120" s="965" t="s">
        <v>444</v>
      </c>
      <c r="BA120" s="933"/>
      <c r="BB120" s="933"/>
      <c r="BC120" s="933"/>
      <c r="BD120" s="933"/>
      <c r="BE120" s="933"/>
      <c r="BF120" s="933"/>
      <c r="BG120" s="933"/>
      <c r="BH120" s="933"/>
      <c r="BI120" s="933"/>
      <c r="BJ120" s="933"/>
      <c r="BK120" s="933"/>
      <c r="BL120" s="933"/>
      <c r="BM120" s="933"/>
      <c r="BN120" s="933"/>
      <c r="BO120" s="933"/>
      <c r="BP120" s="934"/>
      <c r="BQ120" s="966">
        <v>6302488</v>
      </c>
      <c r="BR120" s="967"/>
      <c r="BS120" s="967"/>
      <c r="BT120" s="967"/>
      <c r="BU120" s="967"/>
      <c r="BV120" s="967">
        <v>6679724</v>
      </c>
      <c r="BW120" s="967"/>
      <c r="BX120" s="967"/>
      <c r="BY120" s="967"/>
      <c r="BZ120" s="967"/>
      <c r="CA120" s="967">
        <v>7348623</v>
      </c>
      <c r="CB120" s="967"/>
      <c r="CC120" s="967"/>
      <c r="CD120" s="967"/>
      <c r="CE120" s="967"/>
      <c r="CF120" s="980">
        <v>102.8</v>
      </c>
      <c r="CG120" s="981"/>
      <c r="CH120" s="981"/>
      <c r="CI120" s="981"/>
      <c r="CJ120" s="981"/>
      <c r="CK120" s="1042" t="s">
        <v>445</v>
      </c>
      <c r="CL120" s="1043"/>
      <c r="CM120" s="1043"/>
      <c r="CN120" s="1043"/>
      <c r="CO120" s="1044"/>
      <c r="CP120" s="1050" t="s">
        <v>394</v>
      </c>
      <c r="CQ120" s="1051"/>
      <c r="CR120" s="1051"/>
      <c r="CS120" s="1051"/>
      <c r="CT120" s="1051"/>
      <c r="CU120" s="1051"/>
      <c r="CV120" s="1051"/>
      <c r="CW120" s="1051"/>
      <c r="CX120" s="1051"/>
      <c r="CY120" s="1051"/>
      <c r="CZ120" s="1051"/>
      <c r="DA120" s="1051"/>
      <c r="DB120" s="1051"/>
      <c r="DC120" s="1051"/>
      <c r="DD120" s="1051"/>
      <c r="DE120" s="1051"/>
      <c r="DF120" s="1052"/>
      <c r="DG120" s="966">
        <v>2566097</v>
      </c>
      <c r="DH120" s="967"/>
      <c r="DI120" s="967"/>
      <c r="DJ120" s="967"/>
      <c r="DK120" s="967"/>
      <c r="DL120" s="967">
        <v>2465209</v>
      </c>
      <c r="DM120" s="967"/>
      <c r="DN120" s="967"/>
      <c r="DO120" s="967"/>
      <c r="DP120" s="967"/>
      <c r="DQ120" s="967">
        <v>2322421</v>
      </c>
      <c r="DR120" s="967"/>
      <c r="DS120" s="967"/>
      <c r="DT120" s="967"/>
      <c r="DU120" s="967"/>
      <c r="DV120" s="968">
        <v>32.5</v>
      </c>
      <c r="DW120" s="968"/>
      <c r="DX120" s="968"/>
      <c r="DY120" s="968"/>
      <c r="DZ120" s="969"/>
    </row>
    <row r="121" spans="1:130" s="218" customFormat="1" ht="26.25" customHeight="1" x14ac:dyDescent="0.2">
      <c r="A121" s="1093"/>
      <c r="B121" s="985"/>
      <c r="C121" s="1010" t="s">
        <v>446</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121</v>
      </c>
      <c r="AB121" s="995"/>
      <c r="AC121" s="995"/>
      <c r="AD121" s="995"/>
      <c r="AE121" s="996"/>
      <c r="AF121" s="997" t="s">
        <v>121</v>
      </c>
      <c r="AG121" s="995"/>
      <c r="AH121" s="995"/>
      <c r="AI121" s="995"/>
      <c r="AJ121" s="996"/>
      <c r="AK121" s="997" t="s">
        <v>121</v>
      </c>
      <c r="AL121" s="995"/>
      <c r="AM121" s="995"/>
      <c r="AN121" s="995"/>
      <c r="AO121" s="996"/>
      <c r="AP121" s="998" t="s">
        <v>121</v>
      </c>
      <c r="AQ121" s="999"/>
      <c r="AR121" s="999"/>
      <c r="AS121" s="999"/>
      <c r="AT121" s="1000"/>
      <c r="AU121" s="1030"/>
      <c r="AV121" s="1031"/>
      <c r="AW121" s="1031"/>
      <c r="AX121" s="1031"/>
      <c r="AY121" s="1032"/>
      <c r="AZ121" s="958" t="s">
        <v>447</v>
      </c>
      <c r="BA121" s="959"/>
      <c r="BB121" s="959"/>
      <c r="BC121" s="959"/>
      <c r="BD121" s="959"/>
      <c r="BE121" s="959"/>
      <c r="BF121" s="959"/>
      <c r="BG121" s="959"/>
      <c r="BH121" s="959"/>
      <c r="BI121" s="959"/>
      <c r="BJ121" s="959"/>
      <c r="BK121" s="959"/>
      <c r="BL121" s="959"/>
      <c r="BM121" s="959"/>
      <c r="BN121" s="959"/>
      <c r="BO121" s="959"/>
      <c r="BP121" s="960"/>
      <c r="BQ121" s="961">
        <v>3612</v>
      </c>
      <c r="BR121" s="962"/>
      <c r="BS121" s="962"/>
      <c r="BT121" s="962"/>
      <c r="BU121" s="962"/>
      <c r="BV121" s="962">
        <v>1808</v>
      </c>
      <c r="BW121" s="962"/>
      <c r="BX121" s="962"/>
      <c r="BY121" s="962"/>
      <c r="BZ121" s="962"/>
      <c r="CA121" s="962">
        <v>1808</v>
      </c>
      <c r="CB121" s="962"/>
      <c r="CC121" s="962"/>
      <c r="CD121" s="962"/>
      <c r="CE121" s="962"/>
      <c r="CF121" s="956">
        <v>0</v>
      </c>
      <c r="CG121" s="957"/>
      <c r="CH121" s="957"/>
      <c r="CI121" s="957"/>
      <c r="CJ121" s="957"/>
      <c r="CK121" s="1045"/>
      <c r="CL121" s="1046"/>
      <c r="CM121" s="1046"/>
      <c r="CN121" s="1046"/>
      <c r="CO121" s="1047"/>
      <c r="CP121" s="1055" t="s">
        <v>391</v>
      </c>
      <c r="CQ121" s="1056"/>
      <c r="CR121" s="1056"/>
      <c r="CS121" s="1056"/>
      <c r="CT121" s="1056"/>
      <c r="CU121" s="1056"/>
      <c r="CV121" s="1056"/>
      <c r="CW121" s="1056"/>
      <c r="CX121" s="1056"/>
      <c r="CY121" s="1056"/>
      <c r="CZ121" s="1056"/>
      <c r="DA121" s="1056"/>
      <c r="DB121" s="1056"/>
      <c r="DC121" s="1056"/>
      <c r="DD121" s="1056"/>
      <c r="DE121" s="1056"/>
      <c r="DF121" s="1057"/>
      <c r="DG121" s="961" t="s">
        <v>121</v>
      </c>
      <c r="DH121" s="962"/>
      <c r="DI121" s="962"/>
      <c r="DJ121" s="962"/>
      <c r="DK121" s="962"/>
      <c r="DL121" s="962" t="s">
        <v>121</v>
      </c>
      <c r="DM121" s="962"/>
      <c r="DN121" s="962"/>
      <c r="DO121" s="962"/>
      <c r="DP121" s="962"/>
      <c r="DQ121" s="962" t="s">
        <v>121</v>
      </c>
      <c r="DR121" s="962"/>
      <c r="DS121" s="962"/>
      <c r="DT121" s="962"/>
      <c r="DU121" s="962"/>
      <c r="DV121" s="963" t="s">
        <v>121</v>
      </c>
      <c r="DW121" s="963"/>
      <c r="DX121" s="963"/>
      <c r="DY121" s="963"/>
      <c r="DZ121" s="964"/>
    </row>
    <row r="122" spans="1:130" s="218" customFormat="1" ht="26.25" customHeight="1" x14ac:dyDescent="0.2">
      <c r="A122" s="1093"/>
      <c r="B122" s="985"/>
      <c r="C122" s="958" t="s">
        <v>429</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121</v>
      </c>
      <c r="AB122" s="995"/>
      <c r="AC122" s="995"/>
      <c r="AD122" s="995"/>
      <c r="AE122" s="996"/>
      <c r="AF122" s="997" t="s">
        <v>121</v>
      </c>
      <c r="AG122" s="995"/>
      <c r="AH122" s="995"/>
      <c r="AI122" s="995"/>
      <c r="AJ122" s="996"/>
      <c r="AK122" s="997" t="s">
        <v>121</v>
      </c>
      <c r="AL122" s="995"/>
      <c r="AM122" s="995"/>
      <c r="AN122" s="995"/>
      <c r="AO122" s="996"/>
      <c r="AP122" s="998" t="s">
        <v>121</v>
      </c>
      <c r="AQ122" s="999"/>
      <c r="AR122" s="999"/>
      <c r="AS122" s="999"/>
      <c r="AT122" s="1000"/>
      <c r="AU122" s="1030"/>
      <c r="AV122" s="1031"/>
      <c r="AW122" s="1031"/>
      <c r="AX122" s="1031"/>
      <c r="AY122" s="1032"/>
      <c r="AZ122" s="1009" t="s">
        <v>448</v>
      </c>
      <c r="BA122" s="1001"/>
      <c r="BB122" s="1001"/>
      <c r="BC122" s="1001"/>
      <c r="BD122" s="1001"/>
      <c r="BE122" s="1001"/>
      <c r="BF122" s="1001"/>
      <c r="BG122" s="1001"/>
      <c r="BH122" s="1001"/>
      <c r="BI122" s="1001"/>
      <c r="BJ122" s="1001"/>
      <c r="BK122" s="1001"/>
      <c r="BL122" s="1001"/>
      <c r="BM122" s="1001"/>
      <c r="BN122" s="1001"/>
      <c r="BO122" s="1001"/>
      <c r="BP122" s="1002"/>
      <c r="BQ122" s="1035">
        <v>8416785</v>
      </c>
      <c r="BR122" s="1036"/>
      <c r="BS122" s="1036"/>
      <c r="BT122" s="1036"/>
      <c r="BU122" s="1036"/>
      <c r="BV122" s="1036">
        <v>7961268</v>
      </c>
      <c r="BW122" s="1036"/>
      <c r="BX122" s="1036"/>
      <c r="BY122" s="1036"/>
      <c r="BZ122" s="1036"/>
      <c r="CA122" s="1036">
        <v>7377749</v>
      </c>
      <c r="CB122" s="1036"/>
      <c r="CC122" s="1036"/>
      <c r="CD122" s="1036"/>
      <c r="CE122" s="1036"/>
      <c r="CF122" s="1053">
        <v>103.3</v>
      </c>
      <c r="CG122" s="1054"/>
      <c r="CH122" s="1054"/>
      <c r="CI122" s="1054"/>
      <c r="CJ122" s="1054"/>
      <c r="CK122" s="1045"/>
      <c r="CL122" s="1046"/>
      <c r="CM122" s="1046"/>
      <c r="CN122" s="1046"/>
      <c r="CO122" s="1047"/>
      <c r="CP122" s="1055" t="s">
        <v>389</v>
      </c>
      <c r="CQ122" s="1056"/>
      <c r="CR122" s="1056"/>
      <c r="CS122" s="1056"/>
      <c r="CT122" s="1056"/>
      <c r="CU122" s="1056"/>
      <c r="CV122" s="1056"/>
      <c r="CW122" s="1056"/>
      <c r="CX122" s="1056"/>
      <c r="CY122" s="1056"/>
      <c r="CZ122" s="1056"/>
      <c r="DA122" s="1056"/>
      <c r="DB122" s="1056"/>
      <c r="DC122" s="1056"/>
      <c r="DD122" s="1056"/>
      <c r="DE122" s="1056"/>
      <c r="DF122" s="1057"/>
      <c r="DG122" s="961" t="s">
        <v>121</v>
      </c>
      <c r="DH122" s="962"/>
      <c r="DI122" s="962"/>
      <c r="DJ122" s="962"/>
      <c r="DK122" s="962"/>
      <c r="DL122" s="962" t="s">
        <v>121</v>
      </c>
      <c r="DM122" s="962"/>
      <c r="DN122" s="962"/>
      <c r="DO122" s="962"/>
      <c r="DP122" s="962"/>
      <c r="DQ122" s="962" t="s">
        <v>121</v>
      </c>
      <c r="DR122" s="962"/>
      <c r="DS122" s="962"/>
      <c r="DT122" s="962"/>
      <c r="DU122" s="962"/>
      <c r="DV122" s="963" t="s">
        <v>121</v>
      </c>
      <c r="DW122" s="963"/>
      <c r="DX122" s="963"/>
      <c r="DY122" s="963"/>
      <c r="DZ122" s="964"/>
    </row>
    <row r="123" spans="1:130" s="218" customFormat="1" ht="26.25" customHeight="1" x14ac:dyDescent="0.2">
      <c r="A123" s="1093"/>
      <c r="B123" s="985"/>
      <c r="C123" s="958" t="s">
        <v>435</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121</v>
      </c>
      <c r="AB123" s="995"/>
      <c r="AC123" s="995"/>
      <c r="AD123" s="995"/>
      <c r="AE123" s="996"/>
      <c r="AF123" s="997" t="s">
        <v>121</v>
      </c>
      <c r="AG123" s="995"/>
      <c r="AH123" s="995"/>
      <c r="AI123" s="995"/>
      <c r="AJ123" s="996"/>
      <c r="AK123" s="997" t="s">
        <v>121</v>
      </c>
      <c r="AL123" s="995"/>
      <c r="AM123" s="995"/>
      <c r="AN123" s="995"/>
      <c r="AO123" s="996"/>
      <c r="AP123" s="998" t="s">
        <v>121</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449</v>
      </c>
      <c r="BP123" s="1041"/>
      <c r="BQ123" s="1099">
        <v>14722885</v>
      </c>
      <c r="BR123" s="1100"/>
      <c r="BS123" s="1100"/>
      <c r="BT123" s="1100"/>
      <c r="BU123" s="1100"/>
      <c r="BV123" s="1100">
        <v>14642800</v>
      </c>
      <c r="BW123" s="1100"/>
      <c r="BX123" s="1100"/>
      <c r="BY123" s="1100"/>
      <c r="BZ123" s="1100"/>
      <c r="CA123" s="1100">
        <v>14728180</v>
      </c>
      <c r="CB123" s="1100"/>
      <c r="CC123" s="1100"/>
      <c r="CD123" s="1100"/>
      <c r="CE123" s="1100"/>
      <c r="CF123" s="1037"/>
      <c r="CG123" s="1038"/>
      <c r="CH123" s="1038"/>
      <c r="CI123" s="1038"/>
      <c r="CJ123" s="1039"/>
      <c r="CK123" s="1045"/>
      <c r="CL123" s="1046"/>
      <c r="CM123" s="1046"/>
      <c r="CN123" s="1046"/>
      <c r="CO123" s="1047"/>
      <c r="CP123" s="1055" t="s">
        <v>390</v>
      </c>
      <c r="CQ123" s="1056"/>
      <c r="CR123" s="1056"/>
      <c r="CS123" s="1056"/>
      <c r="CT123" s="1056"/>
      <c r="CU123" s="1056"/>
      <c r="CV123" s="1056"/>
      <c r="CW123" s="1056"/>
      <c r="CX123" s="1056"/>
      <c r="CY123" s="1056"/>
      <c r="CZ123" s="1056"/>
      <c r="DA123" s="1056"/>
      <c r="DB123" s="1056"/>
      <c r="DC123" s="1056"/>
      <c r="DD123" s="1056"/>
      <c r="DE123" s="1056"/>
      <c r="DF123" s="1057"/>
      <c r="DG123" s="994" t="s">
        <v>121</v>
      </c>
      <c r="DH123" s="995"/>
      <c r="DI123" s="995"/>
      <c r="DJ123" s="995"/>
      <c r="DK123" s="996"/>
      <c r="DL123" s="997" t="s">
        <v>121</v>
      </c>
      <c r="DM123" s="995"/>
      <c r="DN123" s="995"/>
      <c r="DO123" s="995"/>
      <c r="DP123" s="996"/>
      <c r="DQ123" s="997" t="s">
        <v>121</v>
      </c>
      <c r="DR123" s="995"/>
      <c r="DS123" s="995"/>
      <c r="DT123" s="995"/>
      <c r="DU123" s="996"/>
      <c r="DV123" s="998" t="s">
        <v>121</v>
      </c>
      <c r="DW123" s="999"/>
      <c r="DX123" s="999"/>
      <c r="DY123" s="999"/>
      <c r="DZ123" s="1000"/>
    </row>
    <row r="124" spans="1:130" s="218" customFormat="1" ht="26.25" customHeight="1" thickBot="1" x14ac:dyDescent="0.25">
      <c r="A124" s="1093"/>
      <c r="B124" s="985"/>
      <c r="C124" s="958" t="s">
        <v>438</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121</v>
      </c>
      <c r="AB124" s="995"/>
      <c r="AC124" s="995"/>
      <c r="AD124" s="995"/>
      <c r="AE124" s="996"/>
      <c r="AF124" s="997" t="s">
        <v>121</v>
      </c>
      <c r="AG124" s="995"/>
      <c r="AH124" s="995"/>
      <c r="AI124" s="995"/>
      <c r="AJ124" s="996"/>
      <c r="AK124" s="997" t="s">
        <v>121</v>
      </c>
      <c r="AL124" s="995"/>
      <c r="AM124" s="995"/>
      <c r="AN124" s="995"/>
      <c r="AO124" s="996"/>
      <c r="AP124" s="998" t="s">
        <v>121</v>
      </c>
      <c r="AQ124" s="999"/>
      <c r="AR124" s="999"/>
      <c r="AS124" s="999"/>
      <c r="AT124" s="1000"/>
      <c r="AU124" s="1095" t="s">
        <v>450</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121</v>
      </c>
      <c r="BR124" s="1063"/>
      <c r="BS124" s="1063"/>
      <c r="BT124" s="1063"/>
      <c r="BU124" s="1063"/>
      <c r="BV124" s="1063" t="s">
        <v>121</v>
      </c>
      <c r="BW124" s="1063"/>
      <c r="BX124" s="1063"/>
      <c r="BY124" s="1063"/>
      <c r="BZ124" s="1063"/>
      <c r="CA124" s="1063" t="s">
        <v>121</v>
      </c>
      <c r="CB124" s="1063"/>
      <c r="CC124" s="1063"/>
      <c r="CD124" s="1063"/>
      <c r="CE124" s="1063"/>
      <c r="CF124" s="1064"/>
      <c r="CG124" s="1065"/>
      <c r="CH124" s="1065"/>
      <c r="CI124" s="1065"/>
      <c r="CJ124" s="1066"/>
      <c r="CK124" s="1048"/>
      <c r="CL124" s="1048"/>
      <c r="CM124" s="1048"/>
      <c r="CN124" s="1048"/>
      <c r="CO124" s="1049"/>
      <c r="CP124" s="1055" t="s">
        <v>451</v>
      </c>
      <c r="CQ124" s="1056"/>
      <c r="CR124" s="1056"/>
      <c r="CS124" s="1056"/>
      <c r="CT124" s="1056"/>
      <c r="CU124" s="1056"/>
      <c r="CV124" s="1056"/>
      <c r="CW124" s="1056"/>
      <c r="CX124" s="1056"/>
      <c r="CY124" s="1056"/>
      <c r="CZ124" s="1056"/>
      <c r="DA124" s="1056"/>
      <c r="DB124" s="1056"/>
      <c r="DC124" s="1056"/>
      <c r="DD124" s="1056"/>
      <c r="DE124" s="1056"/>
      <c r="DF124" s="1057"/>
      <c r="DG124" s="1040" t="s">
        <v>121</v>
      </c>
      <c r="DH124" s="1022"/>
      <c r="DI124" s="1022"/>
      <c r="DJ124" s="1022"/>
      <c r="DK124" s="1023"/>
      <c r="DL124" s="1021" t="s">
        <v>121</v>
      </c>
      <c r="DM124" s="1022"/>
      <c r="DN124" s="1022"/>
      <c r="DO124" s="1022"/>
      <c r="DP124" s="1023"/>
      <c r="DQ124" s="1021" t="s">
        <v>121</v>
      </c>
      <c r="DR124" s="1022"/>
      <c r="DS124" s="1022"/>
      <c r="DT124" s="1022"/>
      <c r="DU124" s="1023"/>
      <c r="DV124" s="1024" t="s">
        <v>121</v>
      </c>
      <c r="DW124" s="1025"/>
      <c r="DX124" s="1025"/>
      <c r="DY124" s="1025"/>
      <c r="DZ124" s="1026"/>
    </row>
    <row r="125" spans="1:130" s="218" customFormat="1" ht="26.25" customHeight="1" x14ac:dyDescent="0.2">
      <c r="A125" s="1093"/>
      <c r="B125" s="985"/>
      <c r="C125" s="958" t="s">
        <v>440</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121</v>
      </c>
      <c r="AB125" s="995"/>
      <c r="AC125" s="995"/>
      <c r="AD125" s="995"/>
      <c r="AE125" s="996"/>
      <c r="AF125" s="997" t="s">
        <v>121</v>
      </c>
      <c r="AG125" s="995"/>
      <c r="AH125" s="995"/>
      <c r="AI125" s="995"/>
      <c r="AJ125" s="996"/>
      <c r="AK125" s="997" t="s">
        <v>121</v>
      </c>
      <c r="AL125" s="995"/>
      <c r="AM125" s="995"/>
      <c r="AN125" s="995"/>
      <c r="AO125" s="996"/>
      <c r="AP125" s="998" t="s">
        <v>121</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452</v>
      </c>
      <c r="CL125" s="1043"/>
      <c r="CM125" s="1043"/>
      <c r="CN125" s="1043"/>
      <c r="CO125" s="1044"/>
      <c r="CP125" s="965" t="s">
        <v>453</v>
      </c>
      <c r="CQ125" s="933"/>
      <c r="CR125" s="933"/>
      <c r="CS125" s="933"/>
      <c r="CT125" s="933"/>
      <c r="CU125" s="933"/>
      <c r="CV125" s="933"/>
      <c r="CW125" s="933"/>
      <c r="CX125" s="933"/>
      <c r="CY125" s="933"/>
      <c r="CZ125" s="933"/>
      <c r="DA125" s="933"/>
      <c r="DB125" s="933"/>
      <c r="DC125" s="933"/>
      <c r="DD125" s="933"/>
      <c r="DE125" s="933"/>
      <c r="DF125" s="934"/>
      <c r="DG125" s="966" t="s">
        <v>121</v>
      </c>
      <c r="DH125" s="967"/>
      <c r="DI125" s="967"/>
      <c r="DJ125" s="967"/>
      <c r="DK125" s="967"/>
      <c r="DL125" s="967" t="s">
        <v>121</v>
      </c>
      <c r="DM125" s="967"/>
      <c r="DN125" s="967"/>
      <c r="DO125" s="967"/>
      <c r="DP125" s="967"/>
      <c r="DQ125" s="967" t="s">
        <v>121</v>
      </c>
      <c r="DR125" s="967"/>
      <c r="DS125" s="967"/>
      <c r="DT125" s="967"/>
      <c r="DU125" s="967"/>
      <c r="DV125" s="968" t="s">
        <v>121</v>
      </c>
      <c r="DW125" s="968"/>
      <c r="DX125" s="968"/>
      <c r="DY125" s="968"/>
      <c r="DZ125" s="969"/>
    </row>
    <row r="126" spans="1:130" s="218" customFormat="1" ht="26.25" customHeight="1" thickBot="1" x14ac:dyDescent="0.25">
      <c r="A126" s="1093"/>
      <c r="B126" s="985"/>
      <c r="C126" s="958" t="s">
        <v>442</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121</v>
      </c>
      <c r="AB126" s="995"/>
      <c r="AC126" s="995"/>
      <c r="AD126" s="995"/>
      <c r="AE126" s="996"/>
      <c r="AF126" s="997" t="s">
        <v>121</v>
      </c>
      <c r="AG126" s="995"/>
      <c r="AH126" s="995"/>
      <c r="AI126" s="995"/>
      <c r="AJ126" s="996"/>
      <c r="AK126" s="997" t="s">
        <v>121</v>
      </c>
      <c r="AL126" s="995"/>
      <c r="AM126" s="995"/>
      <c r="AN126" s="995"/>
      <c r="AO126" s="996"/>
      <c r="AP126" s="998" t="s">
        <v>121</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454</v>
      </c>
      <c r="CQ126" s="959"/>
      <c r="CR126" s="959"/>
      <c r="CS126" s="959"/>
      <c r="CT126" s="959"/>
      <c r="CU126" s="959"/>
      <c r="CV126" s="959"/>
      <c r="CW126" s="959"/>
      <c r="CX126" s="959"/>
      <c r="CY126" s="959"/>
      <c r="CZ126" s="959"/>
      <c r="DA126" s="959"/>
      <c r="DB126" s="959"/>
      <c r="DC126" s="959"/>
      <c r="DD126" s="959"/>
      <c r="DE126" s="959"/>
      <c r="DF126" s="960"/>
      <c r="DG126" s="961" t="s">
        <v>121</v>
      </c>
      <c r="DH126" s="962"/>
      <c r="DI126" s="962"/>
      <c r="DJ126" s="962"/>
      <c r="DK126" s="962"/>
      <c r="DL126" s="962" t="s">
        <v>121</v>
      </c>
      <c r="DM126" s="962"/>
      <c r="DN126" s="962"/>
      <c r="DO126" s="962"/>
      <c r="DP126" s="962"/>
      <c r="DQ126" s="962" t="s">
        <v>121</v>
      </c>
      <c r="DR126" s="962"/>
      <c r="DS126" s="962"/>
      <c r="DT126" s="962"/>
      <c r="DU126" s="962"/>
      <c r="DV126" s="963" t="s">
        <v>121</v>
      </c>
      <c r="DW126" s="963"/>
      <c r="DX126" s="963"/>
      <c r="DY126" s="963"/>
      <c r="DZ126" s="964"/>
    </row>
    <row r="127" spans="1:130" s="218" customFormat="1" ht="26.25" customHeight="1" x14ac:dyDescent="0.2">
      <c r="A127" s="1094"/>
      <c r="B127" s="987"/>
      <c r="C127" s="1009" t="s">
        <v>455</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121</v>
      </c>
      <c r="AB127" s="995"/>
      <c r="AC127" s="995"/>
      <c r="AD127" s="995"/>
      <c r="AE127" s="996"/>
      <c r="AF127" s="997" t="s">
        <v>121</v>
      </c>
      <c r="AG127" s="995"/>
      <c r="AH127" s="995"/>
      <c r="AI127" s="995"/>
      <c r="AJ127" s="996"/>
      <c r="AK127" s="997" t="s">
        <v>121</v>
      </c>
      <c r="AL127" s="995"/>
      <c r="AM127" s="995"/>
      <c r="AN127" s="995"/>
      <c r="AO127" s="996"/>
      <c r="AP127" s="998" t="s">
        <v>121</v>
      </c>
      <c r="AQ127" s="999"/>
      <c r="AR127" s="999"/>
      <c r="AS127" s="999"/>
      <c r="AT127" s="1000"/>
      <c r="AU127" s="220"/>
      <c r="AV127" s="220"/>
      <c r="AW127" s="220"/>
      <c r="AX127" s="1067" t="s">
        <v>456</v>
      </c>
      <c r="AY127" s="1068"/>
      <c r="AZ127" s="1068"/>
      <c r="BA127" s="1068"/>
      <c r="BB127" s="1068"/>
      <c r="BC127" s="1068"/>
      <c r="BD127" s="1068"/>
      <c r="BE127" s="1069"/>
      <c r="BF127" s="1070" t="s">
        <v>457</v>
      </c>
      <c r="BG127" s="1068"/>
      <c r="BH127" s="1068"/>
      <c r="BI127" s="1068"/>
      <c r="BJ127" s="1068"/>
      <c r="BK127" s="1068"/>
      <c r="BL127" s="1069"/>
      <c r="BM127" s="1070" t="s">
        <v>458</v>
      </c>
      <c r="BN127" s="1068"/>
      <c r="BO127" s="1068"/>
      <c r="BP127" s="1068"/>
      <c r="BQ127" s="1068"/>
      <c r="BR127" s="1068"/>
      <c r="BS127" s="1069"/>
      <c r="BT127" s="1070" t="s">
        <v>459</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460</v>
      </c>
      <c r="CQ127" s="959"/>
      <c r="CR127" s="959"/>
      <c r="CS127" s="959"/>
      <c r="CT127" s="959"/>
      <c r="CU127" s="959"/>
      <c r="CV127" s="959"/>
      <c r="CW127" s="959"/>
      <c r="CX127" s="959"/>
      <c r="CY127" s="959"/>
      <c r="CZ127" s="959"/>
      <c r="DA127" s="959"/>
      <c r="DB127" s="959"/>
      <c r="DC127" s="959"/>
      <c r="DD127" s="959"/>
      <c r="DE127" s="959"/>
      <c r="DF127" s="960"/>
      <c r="DG127" s="961" t="s">
        <v>121</v>
      </c>
      <c r="DH127" s="962"/>
      <c r="DI127" s="962"/>
      <c r="DJ127" s="962"/>
      <c r="DK127" s="962"/>
      <c r="DL127" s="962" t="s">
        <v>121</v>
      </c>
      <c r="DM127" s="962"/>
      <c r="DN127" s="962"/>
      <c r="DO127" s="962"/>
      <c r="DP127" s="962"/>
      <c r="DQ127" s="962" t="s">
        <v>121</v>
      </c>
      <c r="DR127" s="962"/>
      <c r="DS127" s="962"/>
      <c r="DT127" s="962"/>
      <c r="DU127" s="962"/>
      <c r="DV127" s="963" t="s">
        <v>121</v>
      </c>
      <c r="DW127" s="963"/>
      <c r="DX127" s="963"/>
      <c r="DY127" s="963"/>
      <c r="DZ127" s="964"/>
    </row>
    <row r="128" spans="1:130" s="218" customFormat="1" ht="26.25" customHeight="1" thickBot="1" x14ac:dyDescent="0.25">
      <c r="A128" s="1077" t="s">
        <v>461</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462</v>
      </c>
      <c r="X128" s="1079"/>
      <c r="Y128" s="1079"/>
      <c r="Z128" s="1080"/>
      <c r="AA128" s="1081">
        <v>1808</v>
      </c>
      <c r="AB128" s="1082"/>
      <c r="AC128" s="1082"/>
      <c r="AD128" s="1082"/>
      <c r="AE128" s="1083"/>
      <c r="AF128" s="1084">
        <v>1808</v>
      </c>
      <c r="AG128" s="1082"/>
      <c r="AH128" s="1082"/>
      <c r="AI128" s="1082"/>
      <c r="AJ128" s="1083"/>
      <c r="AK128" s="1084">
        <v>1808</v>
      </c>
      <c r="AL128" s="1082"/>
      <c r="AM128" s="1082"/>
      <c r="AN128" s="1082"/>
      <c r="AO128" s="1083"/>
      <c r="AP128" s="1085"/>
      <c r="AQ128" s="1086"/>
      <c r="AR128" s="1086"/>
      <c r="AS128" s="1086"/>
      <c r="AT128" s="1087"/>
      <c r="AU128" s="220"/>
      <c r="AV128" s="220"/>
      <c r="AW128" s="220"/>
      <c r="AX128" s="932" t="s">
        <v>463</v>
      </c>
      <c r="AY128" s="933"/>
      <c r="AZ128" s="933"/>
      <c r="BA128" s="933"/>
      <c r="BB128" s="933"/>
      <c r="BC128" s="933"/>
      <c r="BD128" s="933"/>
      <c r="BE128" s="934"/>
      <c r="BF128" s="1088" t="s">
        <v>121</v>
      </c>
      <c r="BG128" s="1089"/>
      <c r="BH128" s="1089"/>
      <c r="BI128" s="1089"/>
      <c r="BJ128" s="1089"/>
      <c r="BK128" s="1089"/>
      <c r="BL128" s="1090"/>
      <c r="BM128" s="1088">
        <v>13.82</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464</v>
      </c>
      <c r="CQ128" s="762"/>
      <c r="CR128" s="762"/>
      <c r="CS128" s="762"/>
      <c r="CT128" s="762"/>
      <c r="CU128" s="762"/>
      <c r="CV128" s="762"/>
      <c r="CW128" s="762"/>
      <c r="CX128" s="762"/>
      <c r="CY128" s="762"/>
      <c r="CZ128" s="762"/>
      <c r="DA128" s="762"/>
      <c r="DB128" s="762"/>
      <c r="DC128" s="762"/>
      <c r="DD128" s="762"/>
      <c r="DE128" s="762"/>
      <c r="DF128" s="1072"/>
      <c r="DG128" s="1073" t="s">
        <v>121</v>
      </c>
      <c r="DH128" s="1074"/>
      <c r="DI128" s="1074"/>
      <c r="DJ128" s="1074"/>
      <c r="DK128" s="1074"/>
      <c r="DL128" s="1074" t="s">
        <v>121</v>
      </c>
      <c r="DM128" s="1074"/>
      <c r="DN128" s="1074"/>
      <c r="DO128" s="1074"/>
      <c r="DP128" s="1074"/>
      <c r="DQ128" s="1074" t="s">
        <v>121</v>
      </c>
      <c r="DR128" s="1074"/>
      <c r="DS128" s="1074"/>
      <c r="DT128" s="1074"/>
      <c r="DU128" s="1074"/>
      <c r="DV128" s="1075" t="s">
        <v>121</v>
      </c>
      <c r="DW128" s="1075"/>
      <c r="DX128" s="1075"/>
      <c r="DY128" s="1075"/>
      <c r="DZ128" s="1076"/>
    </row>
    <row r="129" spans="1:131" s="218" customFormat="1" ht="26.25" customHeight="1" x14ac:dyDescent="0.2">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465</v>
      </c>
      <c r="X129" s="1107"/>
      <c r="Y129" s="1107"/>
      <c r="Z129" s="1108"/>
      <c r="AA129" s="994">
        <v>7220512</v>
      </c>
      <c r="AB129" s="995"/>
      <c r="AC129" s="995"/>
      <c r="AD129" s="995"/>
      <c r="AE129" s="996"/>
      <c r="AF129" s="997">
        <v>7379443</v>
      </c>
      <c r="AG129" s="995"/>
      <c r="AH129" s="995"/>
      <c r="AI129" s="995"/>
      <c r="AJ129" s="996"/>
      <c r="AK129" s="997">
        <v>7750006</v>
      </c>
      <c r="AL129" s="995"/>
      <c r="AM129" s="995"/>
      <c r="AN129" s="995"/>
      <c r="AO129" s="996"/>
      <c r="AP129" s="1109"/>
      <c r="AQ129" s="1110"/>
      <c r="AR129" s="1110"/>
      <c r="AS129" s="1110"/>
      <c r="AT129" s="1111"/>
      <c r="AU129" s="221"/>
      <c r="AV129" s="221"/>
      <c r="AW129" s="221"/>
      <c r="AX129" s="1101" t="s">
        <v>466</v>
      </c>
      <c r="AY129" s="959"/>
      <c r="AZ129" s="959"/>
      <c r="BA129" s="959"/>
      <c r="BB129" s="959"/>
      <c r="BC129" s="959"/>
      <c r="BD129" s="959"/>
      <c r="BE129" s="960"/>
      <c r="BF129" s="1102" t="s">
        <v>121</v>
      </c>
      <c r="BG129" s="1103"/>
      <c r="BH129" s="1103"/>
      <c r="BI129" s="1103"/>
      <c r="BJ129" s="1103"/>
      <c r="BK129" s="1103"/>
      <c r="BL129" s="1104"/>
      <c r="BM129" s="1102">
        <v>18.82</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0" t="s">
        <v>467</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468</v>
      </c>
      <c r="X130" s="1107"/>
      <c r="Y130" s="1107"/>
      <c r="Z130" s="1108"/>
      <c r="AA130" s="994">
        <v>624432</v>
      </c>
      <c r="AB130" s="995"/>
      <c r="AC130" s="995"/>
      <c r="AD130" s="995"/>
      <c r="AE130" s="996"/>
      <c r="AF130" s="997">
        <v>615026</v>
      </c>
      <c r="AG130" s="995"/>
      <c r="AH130" s="995"/>
      <c r="AI130" s="995"/>
      <c r="AJ130" s="996"/>
      <c r="AK130" s="997">
        <v>604816</v>
      </c>
      <c r="AL130" s="995"/>
      <c r="AM130" s="995"/>
      <c r="AN130" s="995"/>
      <c r="AO130" s="996"/>
      <c r="AP130" s="1109"/>
      <c r="AQ130" s="1110"/>
      <c r="AR130" s="1110"/>
      <c r="AS130" s="1110"/>
      <c r="AT130" s="1111"/>
      <c r="AU130" s="221"/>
      <c r="AV130" s="221"/>
      <c r="AW130" s="221"/>
      <c r="AX130" s="1101" t="s">
        <v>469</v>
      </c>
      <c r="AY130" s="959"/>
      <c r="AZ130" s="959"/>
      <c r="BA130" s="959"/>
      <c r="BB130" s="959"/>
      <c r="BC130" s="959"/>
      <c r="BD130" s="959"/>
      <c r="BE130" s="960"/>
      <c r="BF130" s="1137">
        <v>7.5</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470</v>
      </c>
      <c r="X131" s="1144"/>
      <c r="Y131" s="1144"/>
      <c r="Z131" s="1145"/>
      <c r="AA131" s="1040">
        <v>6596080</v>
      </c>
      <c r="AB131" s="1022"/>
      <c r="AC131" s="1022"/>
      <c r="AD131" s="1022"/>
      <c r="AE131" s="1023"/>
      <c r="AF131" s="1021">
        <v>6764417</v>
      </c>
      <c r="AG131" s="1022"/>
      <c r="AH131" s="1022"/>
      <c r="AI131" s="1022"/>
      <c r="AJ131" s="1023"/>
      <c r="AK131" s="1021">
        <v>7145190</v>
      </c>
      <c r="AL131" s="1022"/>
      <c r="AM131" s="1022"/>
      <c r="AN131" s="1022"/>
      <c r="AO131" s="1023"/>
      <c r="AP131" s="1146"/>
      <c r="AQ131" s="1147"/>
      <c r="AR131" s="1147"/>
      <c r="AS131" s="1147"/>
      <c r="AT131" s="1148"/>
      <c r="AU131" s="221"/>
      <c r="AV131" s="221"/>
      <c r="AW131" s="221"/>
      <c r="AX131" s="1119" t="s">
        <v>471</v>
      </c>
      <c r="AY131" s="762"/>
      <c r="AZ131" s="762"/>
      <c r="BA131" s="762"/>
      <c r="BB131" s="762"/>
      <c r="BC131" s="762"/>
      <c r="BD131" s="762"/>
      <c r="BE131" s="1072"/>
      <c r="BF131" s="1120" t="s">
        <v>121</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6" t="s">
        <v>472</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473</v>
      </c>
      <c r="W132" s="1130"/>
      <c r="X132" s="1130"/>
      <c r="Y132" s="1130"/>
      <c r="Z132" s="1131"/>
      <c r="AA132" s="1132">
        <v>6.8583158480000002</v>
      </c>
      <c r="AB132" s="1133"/>
      <c r="AC132" s="1133"/>
      <c r="AD132" s="1133"/>
      <c r="AE132" s="1134"/>
      <c r="AF132" s="1135">
        <v>8.1901071440000006</v>
      </c>
      <c r="AG132" s="1133"/>
      <c r="AH132" s="1133"/>
      <c r="AI132" s="1133"/>
      <c r="AJ132" s="1134"/>
      <c r="AK132" s="1135">
        <v>7.7470018290000002</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474</v>
      </c>
      <c r="W133" s="1113"/>
      <c r="X133" s="1113"/>
      <c r="Y133" s="1113"/>
      <c r="Z133" s="1114"/>
      <c r="AA133" s="1115">
        <v>6</v>
      </c>
      <c r="AB133" s="1116"/>
      <c r="AC133" s="1116"/>
      <c r="AD133" s="1116"/>
      <c r="AE133" s="1117"/>
      <c r="AF133" s="1115">
        <v>6.9</v>
      </c>
      <c r="AG133" s="1116"/>
      <c r="AH133" s="1116"/>
      <c r="AI133" s="1116"/>
      <c r="AJ133" s="1117"/>
      <c r="AK133" s="1115">
        <v>7.5</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pvMxBkeFXMoIo5TuSprVBQOmIMEu8XpeKX2S9uH8lNciNkYyjFeTinYnoF4Q9+sUxyLz1MB8qAqk0hk6MaVcgA==" saltValue="BJTV3J3Ha8mkPH21Uncnx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55" zoomScaleNormal="85" zoomScaleSheetLayoutView="55"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475</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rN/+qKNMgV31es57LJx+N0O8edp9KAnznFPKRv06IJs/SB2I2KfACl/D+C4xNVp8pe0pbIaVRyU8lR2SMi5u3w==" saltValue="fcLHxhYKbtwBBRk0WNWty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55" zoomScaleNormal="55"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mCqNqLjN17kGGonMTQNlIxo/y//Ngn1H1cfo4o2IZu7d0jLMesnF/SH6VvZhV45hUUvwjxXlELGHag0t9eXMtQ==" saltValue="sU+PERnVDfvgf9T5u8192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55" zoomScaleSheetLayoutView="55"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478</v>
      </c>
      <c r="AP7" s="260"/>
      <c r="AQ7" s="261" t="s">
        <v>479</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480</v>
      </c>
      <c r="AQ8" s="267" t="s">
        <v>481</v>
      </c>
      <c r="AR8" s="268" t="s">
        <v>482</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483</v>
      </c>
      <c r="AL9" s="1153"/>
      <c r="AM9" s="1153"/>
      <c r="AN9" s="1154"/>
      <c r="AO9" s="269">
        <v>1853095</v>
      </c>
      <c r="AP9" s="269">
        <v>52466</v>
      </c>
      <c r="AQ9" s="270">
        <v>72090</v>
      </c>
      <c r="AR9" s="271">
        <v>-27.2</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484</v>
      </c>
      <c r="AL10" s="1153"/>
      <c r="AM10" s="1153"/>
      <c r="AN10" s="1154"/>
      <c r="AO10" s="272">
        <v>348081</v>
      </c>
      <c r="AP10" s="272">
        <v>9855</v>
      </c>
      <c r="AQ10" s="273">
        <v>9072</v>
      </c>
      <c r="AR10" s="274">
        <v>8.6</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485</v>
      </c>
      <c r="AL11" s="1153"/>
      <c r="AM11" s="1153"/>
      <c r="AN11" s="1154"/>
      <c r="AO11" s="272">
        <v>9543</v>
      </c>
      <c r="AP11" s="272">
        <v>270</v>
      </c>
      <c r="AQ11" s="273">
        <v>383</v>
      </c>
      <c r="AR11" s="274">
        <v>-29.5</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486</v>
      </c>
      <c r="AL12" s="1153"/>
      <c r="AM12" s="1153"/>
      <c r="AN12" s="1154"/>
      <c r="AO12" s="272" t="s">
        <v>487</v>
      </c>
      <c r="AP12" s="272" t="s">
        <v>487</v>
      </c>
      <c r="AQ12" s="273">
        <v>26</v>
      </c>
      <c r="AR12" s="274" t="s">
        <v>487</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488</v>
      </c>
      <c r="AL13" s="1153"/>
      <c r="AM13" s="1153"/>
      <c r="AN13" s="1154"/>
      <c r="AO13" s="272">
        <v>29528</v>
      </c>
      <c r="AP13" s="272">
        <v>836</v>
      </c>
      <c r="AQ13" s="273">
        <v>2732</v>
      </c>
      <c r="AR13" s="274">
        <v>-69.400000000000006</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489</v>
      </c>
      <c r="AL14" s="1153"/>
      <c r="AM14" s="1153"/>
      <c r="AN14" s="1154"/>
      <c r="AO14" s="272">
        <v>64419</v>
      </c>
      <c r="AP14" s="272">
        <v>1824</v>
      </c>
      <c r="AQ14" s="273">
        <v>1315</v>
      </c>
      <c r="AR14" s="274">
        <v>38.700000000000003</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490</v>
      </c>
      <c r="AL15" s="1156"/>
      <c r="AM15" s="1156"/>
      <c r="AN15" s="1157"/>
      <c r="AO15" s="272">
        <v>-131361</v>
      </c>
      <c r="AP15" s="272">
        <v>-3719</v>
      </c>
      <c r="AQ15" s="273">
        <v>-4107</v>
      </c>
      <c r="AR15" s="274">
        <v>-9.4</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2173305</v>
      </c>
      <c r="AP16" s="272">
        <v>61532</v>
      </c>
      <c r="AQ16" s="273">
        <v>81511</v>
      </c>
      <c r="AR16" s="274">
        <v>-24.5</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495</v>
      </c>
      <c r="AL21" s="1159"/>
      <c r="AM21" s="1159"/>
      <c r="AN21" s="1160"/>
      <c r="AO21" s="285">
        <v>5.15</v>
      </c>
      <c r="AP21" s="286">
        <v>6.74</v>
      </c>
      <c r="AQ21" s="287">
        <v>-1.59</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496</v>
      </c>
      <c r="AL22" s="1159"/>
      <c r="AM22" s="1159"/>
      <c r="AN22" s="1160"/>
      <c r="AO22" s="290">
        <v>95.9</v>
      </c>
      <c r="AP22" s="291">
        <v>97</v>
      </c>
      <c r="AQ22" s="292">
        <v>-1.1000000000000001</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49" t="s">
        <v>497</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ht="13" x14ac:dyDescent="0.2">
      <c r="A27" s="297"/>
      <c r="AO27" s="250"/>
      <c r="AP27" s="250"/>
      <c r="AQ27" s="250"/>
      <c r="AR27" s="250"/>
      <c r="AS27" s="250"/>
      <c r="AT27" s="250"/>
    </row>
    <row r="28" spans="1:46" ht="16.5" x14ac:dyDescent="0.2">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478</v>
      </c>
      <c r="AP30" s="260"/>
      <c r="AQ30" s="261" t="s">
        <v>479</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480</v>
      </c>
      <c r="AQ31" s="267" t="s">
        <v>481</v>
      </c>
      <c r="AR31" s="268" t="s">
        <v>482</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500</v>
      </c>
      <c r="AL32" s="1167"/>
      <c r="AM32" s="1167"/>
      <c r="AN32" s="1168"/>
      <c r="AO32" s="300">
        <v>908212</v>
      </c>
      <c r="AP32" s="300">
        <v>25714</v>
      </c>
      <c r="AQ32" s="301">
        <v>33695</v>
      </c>
      <c r="AR32" s="302">
        <v>-23.7</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501</v>
      </c>
      <c r="AL33" s="1167"/>
      <c r="AM33" s="1167"/>
      <c r="AN33" s="1168"/>
      <c r="AO33" s="300" t="s">
        <v>487</v>
      </c>
      <c r="AP33" s="300" t="s">
        <v>487</v>
      </c>
      <c r="AQ33" s="301" t="s">
        <v>487</v>
      </c>
      <c r="AR33" s="302" t="s">
        <v>487</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502</v>
      </c>
      <c r="AL34" s="1167"/>
      <c r="AM34" s="1167"/>
      <c r="AN34" s="1168"/>
      <c r="AO34" s="300" t="s">
        <v>487</v>
      </c>
      <c r="AP34" s="300" t="s">
        <v>487</v>
      </c>
      <c r="AQ34" s="301" t="s">
        <v>487</v>
      </c>
      <c r="AR34" s="302" t="s">
        <v>487</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503</v>
      </c>
      <c r="AL35" s="1167"/>
      <c r="AM35" s="1167"/>
      <c r="AN35" s="1168"/>
      <c r="AO35" s="300">
        <v>188991</v>
      </c>
      <c r="AP35" s="300">
        <v>5351</v>
      </c>
      <c r="AQ35" s="301">
        <v>8394</v>
      </c>
      <c r="AR35" s="302">
        <v>-36.299999999999997</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504</v>
      </c>
      <c r="AL36" s="1167"/>
      <c r="AM36" s="1167"/>
      <c r="AN36" s="1168"/>
      <c r="AO36" s="300">
        <v>62959</v>
      </c>
      <c r="AP36" s="300">
        <v>1783</v>
      </c>
      <c r="AQ36" s="301">
        <v>1998</v>
      </c>
      <c r="AR36" s="302">
        <v>-10.8</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505</v>
      </c>
      <c r="AL37" s="1167"/>
      <c r="AM37" s="1167"/>
      <c r="AN37" s="1168"/>
      <c r="AO37" s="300" t="s">
        <v>487</v>
      </c>
      <c r="AP37" s="300" t="s">
        <v>487</v>
      </c>
      <c r="AQ37" s="301">
        <v>1021</v>
      </c>
      <c r="AR37" s="302" t="s">
        <v>487</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506</v>
      </c>
      <c r="AL38" s="1170"/>
      <c r="AM38" s="1170"/>
      <c r="AN38" s="1171"/>
      <c r="AO38" s="303" t="s">
        <v>487</v>
      </c>
      <c r="AP38" s="303" t="s">
        <v>487</v>
      </c>
      <c r="AQ38" s="304">
        <v>3</v>
      </c>
      <c r="AR38" s="292" t="s">
        <v>487</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507</v>
      </c>
      <c r="AL39" s="1170"/>
      <c r="AM39" s="1170"/>
      <c r="AN39" s="1171"/>
      <c r="AO39" s="300">
        <v>-1808</v>
      </c>
      <c r="AP39" s="300">
        <v>-51</v>
      </c>
      <c r="AQ39" s="301">
        <v>-3210</v>
      </c>
      <c r="AR39" s="302">
        <v>-98.4</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508</v>
      </c>
      <c r="AL40" s="1167"/>
      <c r="AM40" s="1167"/>
      <c r="AN40" s="1168"/>
      <c r="AO40" s="300">
        <v>-604816</v>
      </c>
      <c r="AP40" s="300">
        <v>-17124</v>
      </c>
      <c r="AQ40" s="301">
        <v>-26336</v>
      </c>
      <c r="AR40" s="302">
        <v>-35</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553538</v>
      </c>
      <c r="AP41" s="300">
        <v>15672</v>
      </c>
      <c r="AQ41" s="301">
        <v>15565</v>
      </c>
      <c r="AR41" s="302">
        <v>0.7</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478</v>
      </c>
      <c r="AN49" s="1163" t="s">
        <v>511</v>
      </c>
      <c r="AO49" s="1164"/>
      <c r="AP49" s="1164"/>
      <c r="AQ49" s="1164"/>
      <c r="AR49" s="1165"/>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512</v>
      </c>
      <c r="AO50" s="317" t="s">
        <v>513</v>
      </c>
      <c r="AP50" s="318" t="s">
        <v>514</v>
      </c>
      <c r="AQ50" s="319" t="s">
        <v>515</v>
      </c>
      <c r="AR50" s="320" t="s">
        <v>516</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1524839</v>
      </c>
      <c r="AN51" s="322">
        <v>42973</v>
      </c>
      <c r="AO51" s="323">
        <v>11.9</v>
      </c>
      <c r="AP51" s="324">
        <v>52068</v>
      </c>
      <c r="AQ51" s="325">
        <v>1.6</v>
      </c>
      <c r="AR51" s="326">
        <v>10.3</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668583</v>
      </c>
      <c r="AN52" s="330">
        <v>18842</v>
      </c>
      <c r="AO52" s="331">
        <v>6.6</v>
      </c>
      <c r="AP52" s="332">
        <v>26936</v>
      </c>
      <c r="AQ52" s="333">
        <v>3.4</v>
      </c>
      <c r="AR52" s="334">
        <v>3.2</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1047587</v>
      </c>
      <c r="AN53" s="322">
        <v>29477</v>
      </c>
      <c r="AO53" s="323">
        <v>-31.4</v>
      </c>
      <c r="AP53" s="324">
        <v>47161</v>
      </c>
      <c r="AQ53" s="325">
        <v>-9.4</v>
      </c>
      <c r="AR53" s="326">
        <v>-22</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368558</v>
      </c>
      <c r="AN54" s="330">
        <v>10371</v>
      </c>
      <c r="AO54" s="331">
        <v>-45</v>
      </c>
      <c r="AP54" s="332">
        <v>24595</v>
      </c>
      <c r="AQ54" s="333">
        <v>-8.6999999999999993</v>
      </c>
      <c r="AR54" s="334">
        <v>-36.299999999999997</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2315333</v>
      </c>
      <c r="AN55" s="322">
        <v>65076</v>
      </c>
      <c r="AO55" s="323">
        <v>120.8</v>
      </c>
      <c r="AP55" s="324">
        <v>43423</v>
      </c>
      <c r="AQ55" s="325">
        <v>-7.9</v>
      </c>
      <c r="AR55" s="326">
        <v>128.69999999999999</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1919799</v>
      </c>
      <c r="AN56" s="330">
        <v>53959</v>
      </c>
      <c r="AO56" s="331">
        <v>420.3</v>
      </c>
      <c r="AP56" s="332">
        <v>22207</v>
      </c>
      <c r="AQ56" s="333">
        <v>-9.6999999999999993</v>
      </c>
      <c r="AR56" s="334">
        <v>430</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635899</v>
      </c>
      <c r="AN57" s="322">
        <v>17957</v>
      </c>
      <c r="AO57" s="323">
        <v>-72.400000000000006</v>
      </c>
      <c r="AP57" s="324">
        <v>45265</v>
      </c>
      <c r="AQ57" s="325">
        <v>4.2</v>
      </c>
      <c r="AR57" s="326">
        <v>-76.599999999999994</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512369</v>
      </c>
      <c r="AN58" s="330">
        <v>14468</v>
      </c>
      <c r="AO58" s="331">
        <v>-73.2</v>
      </c>
      <c r="AP58" s="332">
        <v>22600</v>
      </c>
      <c r="AQ58" s="333">
        <v>1.8</v>
      </c>
      <c r="AR58" s="334">
        <v>-75</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595076</v>
      </c>
      <c r="AN59" s="322">
        <v>16848</v>
      </c>
      <c r="AO59" s="323">
        <v>-6.2</v>
      </c>
      <c r="AP59" s="324">
        <v>54621</v>
      </c>
      <c r="AQ59" s="325">
        <v>20.7</v>
      </c>
      <c r="AR59" s="326">
        <v>-26.9</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340104</v>
      </c>
      <c r="AN60" s="330">
        <v>9629</v>
      </c>
      <c r="AO60" s="331">
        <v>-33.4</v>
      </c>
      <c r="AP60" s="332">
        <v>30892</v>
      </c>
      <c r="AQ60" s="333">
        <v>36.700000000000003</v>
      </c>
      <c r="AR60" s="334">
        <v>-70.099999999999994</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1223747</v>
      </c>
      <c r="AN61" s="337">
        <v>34466</v>
      </c>
      <c r="AO61" s="338">
        <v>4.5</v>
      </c>
      <c r="AP61" s="339">
        <v>48508</v>
      </c>
      <c r="AQ61" s="340">
        <v>1.8</v>
      </c>
      <c r="AR61" s="326">
        <v>2.7</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761883</v>
      </c>
      <c r="AN62" s="330">
        <v>21454</v>
      </c>
      <c r="AO62" s="331">
        <v>55.1</v>
      </c>
      <c r="AP62" s="332">
        <v>25446</v>
      </c>
      <c r="AQ62" s="333">
        <v>4.7</v>
      </c>
      <c r="AR62" s="334">
        <v>50.4</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VCAu40WN81QSU2uuBIBf/fFvBmlOHDuYN0cuW3tSUyHfp/jq+jQLXtrSdFZZWAKCj41PyPIqxSUAdmL/xCfe0g==" saltValue="xxETmFUoC0CZ6aRjhMF+Y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55" zoomScaleNormal="55"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475</v>
      </c>
    </row>
    <row r="120" spans="125:125" ht="13.5" hidden="1" customHeight="1" x14ac:dyDescent="0.2"/>
    <row r="121" spans="125:125" ht="13.5" hidden="1" customHeight="1" x14ac:dyDescent="0.2">
      <c r="DU121" s="247"/>
    </row>
  </sheetData>
  <sheetProtection algorithmName="SHA-512" hashValue="nQtbPHj+34d0VV92FRNJ32QxQ8gLYuz1kRepEyFM1umciqhU/RYVGc3H3nAvYN4ETIopUmg1/yQnRp7pc3P56A==" saltValue="dO/Ti8p+YbimNK/6AvCvO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55" zoomScaleNormal="55"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475</v>
      </c>
    </row>
  </sheetData>
  <sheetProtection algorithmName="SHA-512" hashValue="dO3lOwoapfDS2DRnniYMJEq6p0Qn1TzVWc9TniEGGXUh2Ebp99fp3PF/g0jo9zc+2gUgTesmr3bnv03qYGEZfQ==" saltValue="wdR1mTYA6VRqK7T01kavf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75" t="s">
        <v>3</v>
      </c>
      <c r="D47" s="1175"/>
      <c r="E47" s="1176"/>
      <c r="F47" s="11">
        <v>23.08</v>
      </c>
      <c r="G47" s="12">
        <v>30.57</v>
      </c>
      <c r="H47" s="12">
        <v>37.57</v>
      </c>
      <c r="I47" s="12">
        <v>36.82</v>
      </c>
      <c r="J47" s="13">
        <v>39.659999999999997</v>
      </c>
    </row>
    <row r="48" spans="2:10" ht="57.75" customHeight="1" x14ac:dyDescent="0.2">
      <c r="B48" s="14"/>
      <c r="C48" s="1177" t="s">
        <v>4</v>
      </c>
      <c r="D48" s="1177"/>
      <c r="E48" s="1178"/>
      <c r="F48" s="15">
        <v>8.99</v>
      </c>
      <c r="G48" s="16">
        <v>12.57</v>
      </c>
      <c r="H48" s="16">
        <v>12.46</v>
      </c>
      <c r="I48" s="16">
        <v>11.75</v>
      </c>
      <c r="J48" s="17">
        <v>11.14</v>
      </c>
    </row>
    <row r="49" spans="2:10" ht="57.75" customHeight="1" thickBot="1" x14ac:dyDescent="0.25">
      <c r="B49" s="18"/>
      <c r="C49" s="1179" t="s">
        <v>5</v>
      </c>
      <c r="D49" s="1179"/>
      <c r="E49" s="1180"/>
      <c r="F49" s="19">
        <v>5.7</v>
      </c>
      <c r="G49" s="20">
        <v>11.89</v>
      </c>
      <c r="H49" s="20" t="s">
        <v>530</v>
      </c>
      <c r="I49" s="20" t="s">
        <v>531</v>
      </c>
      <c r="J49" s="21">
        <v>4.5599999999999996</v>
      </c>
    </row>
    <row r="50" spans="2:10" ht="13" x14ac:dyDescent="0.2"/>
  </sheetData>
  <sheetProtection algorithmName="SHA-512" hashValue="FfQQA5KhWPWqase1R3AHSqDTN+Tsxh5aPqAm/oBerScVlks/BQexvze55CluuWwLsRxNJM8T0rQ9hHc1VZOgMQ==" saltValue="Jtzaan8oBd8Zx5NFotB7I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7" t="s">
        <v>532</v>
      </c>
      <c r="D34" s="1187"/>
      <c r="E34" s="1188"/>
      <c r="F34" s="32">
        <v>16.77</v>
      </c>
      <c r="G34" s="33">
        <v>14.12</v>
      </c>
      <c r="H34" s="33">
        <v>13.31</v>
      </c>
      <c r="I34" s="33">
        <v>13.81</v>
      </c>
      <c r="J34" s="34">
        <v>12.05</v>
      </c>
      <c r="K34" s="22"/>
      <c r="L34" s="22"/>
      <c r="M34" s="22"/>
      <c r="N34" s="22"/>
      <c r="O34" s="22"/>
      <c r="P34" s="22"/>
    </row>
    <row r="35" spans="1:16" ht="39" customHeight="1" x14ac:dyDescent="0.2">
      <c r="A35" s="22"/>
      <c r="B35" s="35"/>
      <c r="C35" s="1181" t="s">
        <v>533</v>
      </c>
      <c r="D35" s="1182"/>
      <c r="E35" s="1183"/>
      <c r="F35" s="36">
        <v>8.98</v>
      </c>
      <c r="G35" s="37">
        <v>12.57</v>
      </c>
      <c r="H35" s="37">
        <v>12.45</v>
      </c>
      <c r="I35" s="37">
        <v>11.74</v>
      </c>
      <c r="J35" s="38">
        <v>11.14</v>
      </c>
      <c r="K35" s="22"/>
      <c r="L35" s="22"/>
      <c r="M35" s="22"/>
      <c r="N35" s="22"/>
      <c r="O35" s="22"/>
      <c r="P35" s="22"/>
    </row>
    <row r="36" spans="1:16" ht="39" customHeight="1" x14ac:dyDescent="0.2">
      <c r="A36" s="22"/>
      <c r="B36" s="35"/>
      <c r="C36" s="1181" t="s">
        <v>534</v>
      </c>
      <c r="D36" s="1182"/>
      <c r="E36" s="1183"/>
      <c r="F36" s="36">
        <v>1.1299999999999999</v>
      </c>
      <c r="G36" s="37">
        <v>1.35</v>
      </c>
      <c r="H36" s="37">
        <v>2.69</v>
      </c>
      <c r="I36" s="37">
        <v>3.08</v>
      </c>
      <c r="J36" s="38">
        <v>3.33</v>
      </c>
      <c r="K36" s="22"/>
      <c r="L36" s="22"/>
      <c r="M36" s="22"/>
      <c r="N36" s="22"/>
      <c r="O36" s="22"/>
      <c r="P36" s="22"/>
    </row>
    <row r="37" spans="1:16" ht="39" customHeight="1" x14ac:dyDescent="0.2">
      <c r="A37" s="22"/>
      <c r="B37" s="35"/>
      <c r="C37" s="1181" t="s">
        <v>535</v>
      </c>
      <c r="D37" s="1182"/>
      <c r="E37" s="1183"/>
      <c r="F37" s="36">
        <v>0.59</v>
      </c>
      <c r="G37" s="37">
        <v>1.69</v>
      </c>
      <c r="H37" s="37">
        <v>2.09</v>
      </c>
      <c r="I37" s="37">
        <v>2.1</v>
      </c>
      <c r="J37" s="38">
        <v>2.13</v>
      </c>
      <c r="K37" s="22"/>
      <c r="L37" s="22"/>
      <c r="M37" s="22"/>
      <c r="N37" s="22"/>
      <c r="O37" s="22"/>
      <c r="P37" s="22"/>
    </row>
    <row r="38" spans="1:16" ht="39" customHeight="1" x14ac:dyDescent="0.2">
      <c r="A38" s="22"/>
      <c r="B38" s="35"/>
      <c r="C38" s="1181" t="s">
        <v>536</v>
      </c>
      <c r="D38" s="1182"/>
      <c r="E38" s="1183"/>
      <c r="F38" s="36">
        <v>1.7</v>
      </c>
      <c r="G38" s="37">
        <v>2.31</v>
      </c>
      <c r="H38" s="37">
        <v>2.75</v>
      </c>
      <c r="I38" s="37">
        <v>1.47</v>
      </c>
      <c r="J38" s="38">
        <v>1.56</v>
      </c>
      <c r="K38" s="22"/>
      <c r="L38" s="22"/>
      <c r="M38" s="22"/>
      <c r="N38" s="22"/>
      <c r="O38" s="22"/>
      <c r="P38" s="22"/>
    </row>
    <row r="39" spans="1:16" ht="39" customHeight="1" x14ac:dyDescent="0.2">
      <c r="A39" s="22"/>
      <c r="B39" s="35"/>
      <c r="C39" s="1181" t="s">
        <v>537</v>
      </c>
      <c r="D39" s="1182"/>
      <c r="E39" s="1183"/>
      <c r="F39" s="36">
        <v>0.17</v>
      </c>
      <c r="G39" s="37">
        <v>0.15</v>
      </c>
      <c r="H39" s="37">
        <v>0.16</v>
      </c>
      <c r="I39" s="37">
        <v>0.17</v>
      </c>
      <c r="J39" s="38">
        <v>0.17</v>
      </c>
      <c r="K39" s="22"/>
      <c r="L39" s="22"/>
      <c r="M39" s="22"/>
      <c r="N39" s="22"/>
      <c r="O39" s="22"/>
      <c r="P39" s="22"/>
    </row>
    <row r="40" spans="1:16" ht="39" customHeight="1" x14ac:dyDescent="0.2">
      <c r="A40" s="22"/>
      <c r="B40" s="35"/>
      <c r="C40" s="1181" t="s">
        <v>538</v>
      </c>
      <c r="D40" s="1182"/>
      <c r="E40" s="1183"/>
      <c r="F40" s="36">
        <v>0</v>
      </c>
      <c r="G40" s="37">
        <v>0</v>
      </c>
      <c r="H40" s="37">
        <v>0</v>
      </c>
      <c r="I40" s="37">
        <v>0</v>
      </c>
      <c r="J40" s="38">
        <v>0</v>
      </c>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539</v>
      </c>
      <c r="D42" s="1182"/>
      <c r="E42" s="1183"/>
      <c r="F42" s="36" t="s">
        <v>487</v>
      </c>
      <c r="G42" s="37" t="s">
        <v>487</v>
      </c>
      <c r="H42" s="37" t="s">
        <v>487</v>
      </c>
      <c r="I42" s="37" t="s">
        <v>487</v>
      </c>
      <c r="J42" s="38" t="s">
        <v>487</v>
      </c>
      <c r="K42" s="22"/>
      <c r="L42" s="22"/>
      <c r="M42" s="22"/>
      <c r="N42" s="22"/>
      <c r="O42" s="22"/>
      <c r="P42" s="22"/>
    </row>
    <row r="43" spans="1:16" ht="39" customHeight="1" thickBot="1" x14ac:dyDescent="0.25">
      <c r="A43" s="22"/>
      <c r="B43" s="40"/>
      <c r="C43" s="1184" t="s">
        <v>540</v>
      </c>
      <c r="D43" s="1185"/>
      <c r="E43" s="1186"/>
      <c r="F43" s="41" t="s">
        <v>487</v>
      </c>
      <c r="G43" s="42" t="s">
        <v>487</v>
      </c>
      <c r="H43" s="42" t="s">
        <v>487</v>
      </c>
      <c r="I43" s="42" t="s">
        <v>487</v>
      </c>
      <c r="J43" s="43" t="s">
        <v>487</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mgns5oXI3PXG5pu98aUMbJlJXbJees36xOBN57vLrxtZDG1QSRafXuDGADAU++ZUUahfbHV/PwCnJv023lAKyw==" saltValue="jqJ6K3LNA6ZfRr32BIWnU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55" zoomScaleNormal="55"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2">
      <c r="A45" s="48"/>
      <c r="B45" s="1189" t="s">
        <v>9</v>
      </c>
      <c r="C45" s="1190"/>
      <c r="D45" s="58"/>
      <c r="E45" s="1195" t="s">
        <v>10</v>
      </c>
      <c r="F45" s="1195"/>
      <c r="G45" s="1195"/>
      <c r="H45" s="1195"/>
      <c r="I45" s="1195"/>
      <c r="J45" s="1196"/>
      <c r="K45" s="59">
        <v>808</v>
      </c>
      <c r="L45" s="60">
        <v>847</v>
      </c>
      <c r="M45" s="60">
        <v>836</v>
      </c>
      <c r="N45" s="60">
        <v>903</v>
      </c>
      <c r="O45" s="61">
        <v>908</v>
      </c>
      <c r="P45" s="48"/>
      <c r="Q45" s="48"/>
      <c r="R45" s="48"/>
      <c r="S45" s="48"/>
      <c r="T45" s="48"/>
      <c r="U45" s="48"/>
    </row>
    <row r="46" spans="1:21" ht="30.75" customHeight="1" x14ac:dyDescent="0.2">
      <c r="A46" s="48"/>
      <c r="B46" s="1191"/>
      <c r="C46" s="1192"/>
      <c r="D46" s="62"/>
      <c r="E46" s="1197" t="s">
        <v>11</v>
      </c>
      <c r="F46" s="1197"/>
      <c r="G46" s="1197"/>
      <c r="H46" s="1197"/>
      <c r="I46" s="1197"/>
      <c r="J46" s="1198"/>
      <c r="K46" s="63" t="s">
        <v>487</v>
      </c>
      <c r="L46" s="64" t="s">
        <v>487</v>
      </c>
      <c r="M46" s="64" t="s">
        <v>487</v>
      </c>
      <c r="N46" s="64" t="s">
        <v>487</v>
      </c>
      <c r="O46" s="65" t="s">
        <v>487</v>
      </c>
      <c r="P46" s="48"/>
      <c r="Q46" s="48"/>
      <c r="R46" s="48"/>
      <c r="S46" s="48"/>
      <c r="T46" s="48"/>
      <c r="U46" s="48"/>
    </row>
    <row r="47" spans="1:21" ht="30.75" customHeight="1" x14ac:dyDescent="0.2">
      <c r="A47" s="48"/>
      <c r="B47" s="1191"/>
      <c r="C47" s="1192"/>
      <c r="D47" s="62"/>
      <c r="E47" s="1197" t="s">
        <v>12</v>
      </c>
      <c r="F47" s="1197"/>
      <c r="G47" s="1197"/>
      <c r="H47" s="1197"/>
      <c r="I47" s="1197"/>
      <c r="J47" s="1198"/>
      <c r="K47" s="63" t="s">
        <v>487</v>
      </c>
      <c r="L47" s="64" t="s">
        <v>487</v>
      </c>
      <c r="M47" s="64" t="s">
        <v>487</v>
      </c>
      <c r="N47" s="64" t="s">
        <v>487</v>
      </c>
      <c r="O47" s="65" t="s">
        <v>487</v>
      </c>
      <c r="P47" s="48"/>
      <c r="Q47" s="48"/>
      <c r="R47" s="48"/>
      <c r="S47" s="48"/>
      <c r="T47" s="48"/>
      <c r="U47" s="48"/>
    </row>
    <row r="48" spans="1:21" ht="30.75" customHeight="1" x14ac:dyDescent="0.2">
      <c r="A48" s="48"/>
      <c r="B48" s="1191"/>
      <c r="C48" s="1192"/>
      <c r="D48" s="62"/>
      <c r="E48" s="1197" t="s">
        <v>13</v>
      </c>
      <c r="F48" s="1197"/>
      <c r="G48" s="1197"/>
      <c r="H48" s="1197"/>
      <c r="I48" s="1197"/>
      <c r="J48" s="1198"/>
      <c r="K48" s="63">
        <v>173</v>
      </c>
      <c r="L48" s="64">
        <v>173</v>
      </c>
      <c r="M48" s="64">
        <v>177</v>
      </c>
      <c r="N48" s="64">
        <v>201</v>
      </c>
      <c r="O48" s="65">
        <v>189</v>
      </c>
      <c r="P48" s="48"/>
      <c r="Q48" s="48"/>
      <c r="R48" s="48"/>
      <c r="S48" s="48"/>
      <c r="T48" s="48"/>
      <c r="U48" s="48"/>
    </row>
    <row r="49" spans="1:21" ht="30.75" customHeight="1" x14ac:dyDescent="0.2">
      <c r="A49" s="48"/>
      <c r="B49" s="1191"/>
      <c r="C49" s="1192"/>
      <c r="D49" s="62"/>
      <c r="E49" s="1197" t="s">
        <v>14</v>
      </c>
      <c r="F49" s="1197"/>
      <c r="G49" s="1197"/>
      <c r="H49" s="1197"/>
      <c r="I49" s="1197"/>
      <c r="J49" s="1198"/>
      <c r="K49" s="63">
        <v>61</v>
      </c>
      <c r="L49" s="64">
        <v>61</v>
      </c>
      <c r="M49" s="64">
        <v>65</v>
      </c>
      <c r="N49" s="64">
        <v>66</v>
      </c>
      <c r="O49" s="65">
        <v>63</v>
      </c>
      <c r="P49" s="48"/>
      <c r="Q49" s="48"/>
      <c r="R49" s="48"/>
      <c r="S49" s="48"/>
      <c r="T49" s="48"/>
      <c r="U49" s="48"/>
    </row>
    <row r="50" spans="1:21" ht="30.75" customHeight="1" x14ac:dyDescent="0.2">
      <c r="A50" s="48"/>
      <c r="B50" s="1191"/>
      <c r="C50" s="1192"/>
      <c r="D50" s="62"/>
      <c r="E50" s="1197" t="s">
        <v>15</v>
      </c>
      <c r="F50" s="1197"/>
      <c r="G50" s="1197"/>
      <c r="H50" s="1197"/>
      <c r="I50" s="1197"/>
      <c r="J50" s="1198"/>
      <c r="K50" s="63" t="s">
        <v>487</v>
      </c>
      <c r="L50" s="64" t="s">
        <v>487</v>
      </c>
      <c r="M50" s="64" t="s">
        <v>487</v>
      </c>
      <c r="N50" s="64" t="s">
        <v>487</v>
      </c>
      <c r="O50" s="65" t="s">
        <v>487</v>
      </c>
      <c r="P50" s="48"/>
      <c r="Q50" s="48"/>
      <c r="R50" s="48"/>
      <c r="S50" s="48"/>
      <c r="T50" s="48"/>
      <c r="U50" s="48"/>
    </row>
    <row r="51" spans="1:21" ht="30.75" customHeight="1" x14ac:dyDescent="0.2">
      <c r="A51" s="48"/>
      <c r="B51" s="1193"/>
      <c r="C51" s="1194"/>
      <c r="D51" s="66"/>
      <c r="E51" s="1197" t="s">
        <v>16</v>
      </c>
      <c r="F51" s="1197"/>
      <c r="G51" s="1197"/>
      <c r="H51" s="1197"/>
      <c r="I51" s="1197"/>
      <c r="J51" s="1198"/>
      <c r="K51" s="63" t="s">
        <v>487</v>
      </c>
      <c r="L51" s="64" t="s">
        <v>487</v>
      </c>
      <c r="M51" s="64" t="s">
        <v>487</v>
      </c>
      <c r="N51" s="64" t="s">
        <v>487</v>
      </c>
      <c r="O51" s="65" t="s">
        <v>487</v>
      </c>
      <c r="P51" s="48"/>
      <c r="Q51" s="48"/>
      <c r="R51" s="48"/>
      <c r="S51" s="48"/>
      <c r="T51" s="48"/>
      <c r="U51" s="48"/>
    </row>
    <row r="52" spans="1:21" ht="30.75" customHeight="1" x14ac:dyDescent="0.2">
      <c r="A52" s="48"/>
      <c r="B52" s="1199" t="s">
        <v>17</v>
      </c>
      <c r="C52" s="1200"/>
      <c r="D52" s="66"/>
      <c r="E52" s="1197" t="s">
        <v>18</v>
      </c>
      <c r="F52" s="1197"/>
      <c r="G52" s="1197"/>
      <c r="H52" s="1197"/>
      <c r="I52" s="1197"/>
      <c r="J52" s="1198"/>
      <c r="K52" s="63">
        <v>688</v>
      </c>
      <c r="L52" s="64">
        <v>691</v>
      </c>
      <c r="M52" s="64">
        <v>627</v>
      </c>
      <c r="N52" s="64">
        <v>617</v>
      </c>
      <c r="O52" s="65">
        <v>607</v>
      </c>
      <c r="P52" s="48"/>
      <c r="Q52" s="48"/>
      <c r="R52" s="48"/>
      <c r="S52" s="48"/>
      <c r="T52" s="48"/>
      <c r="U52" s="48"/>
    </row>
    <row r="53" spans="1:21" ht="30.75" customHeight="1" thickBot="1" x14ac:dyDescent="0.25">
      <c r="A53" s="48"/>
      <c r="B53" s="1201" t="s">
        <v>19</v>
      </c>
      <c r="C53" s="1202"/>
      <c r="D53" s="67"/>
      <c r="E53" s="1203" t="s">
        <v>20</v>
      </c>
      <c r="F53" s="1203"/>
      <c r="G53" s="1203"/>
      <c r="H53" s="1203"/>
      <c r="I53" s="1203"/>
      <c r="J53" s="1204"/>
      <c r="K53" s="68">
        <v>354</v>
      </c>
      <c r="L53" s="69">
        <v>390</v>
      </c>
      <c r="M53" s="69">
        <v>451</v>
      </c>
      <c r="N53" s="69">
        <v>553</v>
      </c>
      <c r="O53" s="70">
        <v>553</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2">
      <c r="B58" s="1205" t="s">
        <v>24</v>
      </c>
      <c r="C58" s="1206"/>
      <c r="D58" s="1211" t="s">
        <v>25</v>
      </c>
      <c r="E58" s="1212"/>
      <c r="F58" s="1212"/>
      <c r="G58" s="1212"/>
      <c r="H58" s="1212"/>
      <c r="I58" s="1212"/>
      <c r="J58" s="1213"/>
      <c r="K58" s="83"/>
      <c r="L58" s="84"/>
      <c r="M58" s="84"/>
      <c r="N58" s="84"/>
      <c r="O58" s="85"/>
    </row>
    <row r="59" spans="1:21" ht="31.5" customHeight="1" x14ac:dyDescent="0.2">
      <c r="B59" s="1207"/>
      <c r="C59" s="1208"/>
      <c r="D59" s="1214" t="s">
        <v>26</v>
      </c>
      <c r="E59" s="1215"/>
      <c r="F59" s="1215"/>
      <c r="G59" s="1215"/>
      <c r="H59" s="1215"/>
      <c r="I59" s="1215"/>
      <c r="J59" s="1216"/>
      <c r="K59" s="86"/>
      <c r="L59" s="87"/>
      <c r="M59" s="87"/>
      <c r="N59" s="87"/>
      <c r="O59" s="88"/>
    </row>
    <row r="60" spans="1:21" ht="31.5" customHeight="1" thickBot="1" x14ac:dyDescent="0.25">
      <c r="B60" s="1209"/>
      <c r="C60" s="1210"/>
      <c r="D60" s="1217" t="s">
        <v>27</v>
      </c>
      <c r="E60" s="1218"/>
      <c r="F60" s="1218"/>
      <c r="G60" s="1218"/>
      <c r="H60" s="1218"/>
      <c r="I60" s="1218"/>
      <c r="J60" s="1219"/>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48Nw8INrNQ7RLC/+el9ClMJNrpCAHA2l2t807IoeVDPa/3GGXvs54RYIL2V+fIUW7RwBWY7LV9eOkrYauu6KMA==" saltValue="fNO2HdakZ5xWryRY4QDlY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525</v>
      </c>
      <c r="J40" s="103" t="s">
        <v>526</v>
      </c>
      <c r="K40" s="103" t="s">
        <v>527</v>
      </c>
      <c r="L40" s="103" t="s">
        <v>528</v>
      </c>
      <c r="M40" s="104" t="s">
        <v>529</v>
      </c>
    </row>
    <row r="41" spans="2:13" ht="27.75" customHeight="1" x14ac:dyDescent="0.2">
      <c r="B41" s="1220" t="s">
        <v>30</v>
      </c>
      <c r="C41" s="1221"/>
      <c r="D41" s="105"/>
      <c r="E41" s="1226" t="s">
        <v>31</v>
      </c>
      <c r="F41" s="1226"/>
      <c r="G41" s="1226"/>
      <c r="H41" s="1227"/>
      <c r="I41" s="343">
        <v>10010</v>
      </c>
      <c r="J41" s="344">
        <v>10071</v>
      </c>
      <c r="K41" s="344">
        <v>10919</v>
      </c>
      <c r="L41" s="344">
        <v>10348</v>
      </c>
      <c r="M41" s="345">
        <v>9698</v>
      </c>
    </row>
    <row r="42" spans="2:13" ht="27.75" customHeight="1" x14ac:dyDescent="0.2">
      <c r="B42" s="1222"/>
      <c r="C42" s="1223"/>
      <c r="D42" s="106"/>
      <c r="E42" s="1228" t="s">
        <v>32</v>
      </c>
      <c r="F42" s="1228"/>
      <c r="G42" s="1228"/>
      <c r="H42" s="1229"/>
      <c r="I42" s="346" t="s">
        <v>487</v>
      </c>
      <c r="J42" s="347" t="s">
        <v>487</v>
      </c>
      <c r="K42" s="347">
        <v>19</v>
      </c>
      <c r="L42" s="347" t="s">
        <v>487</v>
      </c>
      <c r="M42" s="348" t="s">
        <v>487</v>
      </c>
    </row>
    <row r="43" spans="2:13" ht="27.75" customHeight="1" x14ac:dyDescent="0.2">
      <c r="B43" s="1222"/>
      <c r="C43" s="1223"/>
      <c r="D43" s="106"/>
      <c r="E43" s="1228" t="s">
        <v>33</v>
      </c>
      <c r="F43" s="1228"/>
      <c r="G43" s="1228"/>
      <c r="H43" s="1229"/>
      <c r="I43" s="346">
        <v>2270</v>
      </c>
      <c r="J43" s="347">
        <v>2656</v>
      </c>
      <c r="K43" s="347">
        <v>2566</v>
      </c>
      <c r="L43" s="347">
        <v>2465</v>
      </c>
      <c r="M43" s="348">
        <v>2322</v>
      </c>
    </row>
    <row r="44" spans="2:13" ht="27.75" customHeight="1" x14ac:dyDescent="0.2">
      <c r="B44" s="1222"/>
      <c r="C44" s="1223"/>
      <c r="D44" s="106"/>
      <c r="E44" s="1228" t="s">
        <v>34</v>
      </c>
      <c r="F44" s="1228"/>
      <c r="G44" s="1228"/>
      <c r="H44" s="1229"/>
      <c r="I44" s="346">
        <v>460</v>
      </c>
      <c r="J44" s="347">
        <v>405</v>
      </c>
      <c r="K44" s="347">
        <v>344</v>
      </c>
      <c r="L44" s="347">
        <v>299</v>
      </c>
      <c r="M44" s="348">
        <v>261</v>
      </c>
    </row>
    <row r="45" spans="2:13" ht="27.75" customHeight="1" x14ac:dyDescent="0.2">
      <c r="B45" s="1222"/>
      <c r="C45" s="1223"/>
      <c r="D45" s="106"/>
      <c r="E45" s="1228" t="s">
        <v>35</v>
      </c>
      <c r="F45" s="1228"/>
      <c r="G45" s="1228"/>
      <c r="H45" s="1229"/>
      <c r="I45" s="346">
        <v>34</v>
      </c>
      <c r="J45" s="347" t="s">
        <v>487</v>
      </c>
      <c r="K45" s="347" t="s">
        <v>487</v>
      </c>
      <c r="L45" s="347" t="s">
        <v>487</v>
      </c>
      <c r="M45" s="348" t="s">
        <v>487</v>
      </c>
    </row>
    <row r="46" spans="2:13" ht="27.75" customHeight="1" x14ac:dyDescent="0.2">
      <c r="B46" s="1222"/>
      <c r="C46" s="1223"/>
      <c r="D46" s="107"/>
      <c r="E46" s="1228" t="s">
        <v>36</v>
      </c>
      <c r="F46" s="1228"/>
      <c r="G46" s="1228"/>
      <c r="H46" s="1229"/>
      <c r="I46" s="346" t="s">
        <v>487</v>
      </c>
      <c r="J46" s="347" t="s">
        <v>487</v>
      </c>
      <c r="K46" s="347" t="s">
        <v>487</v>
      </c>
      <c r="L46" s="347" t="s">
        <v>487</v>
      </c>
      <c r="M46" s="348" t="s">
        <v>487</v>
      </c>
    </row>
    <row r="47" spans="2:13" ht="27.75" customHeight="1" x14ac:dyDescent="0.2">
      <c r="B47" s="1222"/>
      <c r="C47" s="1223"/>
      <c r="D47" s="108"/>
      <c r="E47" s="1230" t="s">
        <v>37</v>
      </c>
      <c r="F47" s="1231"/>
      <c r="G47" s="1231"/>
      <c r="H47" s="1232"/>
      <c r="I47" s="346" t="s">
        <v>487</v>
      </c>
      <c r="J47" s="347" t="s">
        <v>487</v>
      </c>
      <c r="K47" s="347" t="s">
        <v>487</v>
      </c>
      <c r="L47" s="347" t="s">
        <v>487</v>
      </c>
      <c r="M47" s="348" t="s">
        <v>487</v>
      </c>
    </row>
    <row r="48" spans="2:13" ht="27.75" customHeight="1" x14ac:dyDescent="0.2">
      <c r="B48" s="1222"/>
      <c r="C48" s="1223"/>
      <c r="D48" s="106"/>
      <c r="E48" s="1228" t="s">
        <v>38</v>
      </c>
      <c r="F48" s="1228"/>
      <c r="G48" s="1228"/>
      <c r="H48" s="1229"/>
      <c r="I48" s="346" t="s">
        <v>487</v>
      </c>
      <c r="J48" s="347" t="s">
        <v>487</v>
      </c>
      <c r="K48" s="347" t="s">
        <v>487</v>
      </c>
      <c r="L48" s="347" t="s">
        <v>487</v>
      </c>
      <c r="M48" s="348" t="s">
        <v>487</v>
      </c>
    </row>
    <row r="49" spans="2:13" ht="27.75" customHeight="1" x14ac:dyDescent="0.2">
      <c r="B49" s="1224"/>
      <c r="C49" s="1225"/>
      <c r="D49" s="106"/>
      <c r="E49" s="1228" t="s">
        <v>39</v>
      </c>
      <c r="F49" s="1228"/>
      <c r="G49" s="1228"/>
      <c r="H49" s="1229"/>
      <c r="I49" s="346" t="s">
        <v>487</v>
      </c>
      <c r="J49" s="347" t="s">
        <v>487</v>
      </c>
      <c r="K49" s="347" t="s">
        <v>487</v>
      </c>
      <c r="L49" s="347" t="s">
        <v>487</v>
      </c>
      <c r="M49" s="348" t="s">
        <v>487</v>
      </c>
    </row>
    <row r="50" spans="2:13" ht="27.75" customHeight="1" x14ac:dyDescent="0.2">
      <c r="B50" s="1233" t="s">
        <v>40</v>
      </c>
      <c r="C50" s="1234"/>
      <c r="D50" s="109"/>
      <c r="E50" s="1228" t="s">
        <v>41</v>
      </c>
      <c r="F50" s="1228"/>
      <c r="G50" s="1228"/>
      <c r="H50" s="1229"/>
      <c r="I50" s="346">
        <v>5164</v>
      </c>
      <c r="J50" s="347">
        <v>5838</v>
      </c>
      <c r="K50" s="347">
        <v>6302</v>
      </c>
      <c r="L50" s="347">
        <v>6680</v>
      </c>
      <c r="M50" s="348">
        <v>7349</v>
      </c>
    </row>
    <row r="51" spans="2:13" ht="27.75" customHeight="1" x14ac:dyDescent="0.2">
      <c r="B51" s="1222"/>
      <c r="C51" s="1223"/>
      <c r="D51" s="106"/>
      <c r="E51" s="1228" t="s">
        <v>42</v>
      </c>
      <c r="F51" s="1228"/>
      <c r="G51" s="1228"/>
      <c r="H51" s="1229"/>
      <c r="I51" s="346">
        <v>7</v>
      </c>
      <c r="J51" s="347">
        <v>5</v>
      </c>
      <c r="K51" s="347">
        <v>4</v>
      </c>
      <c r="L51" s="347">
        <v>2</v>
      </c>
      <c r="M51" s="348">
        <v>2</v>
      </c>
    </row>
    <row r="52" spans="2:13" ht="27.75" customHeight="1" x14ac:dyDescent="0.2">
      <c r="B52" s="1224"/>
      <c r="C52" s="1225"/>
      <c r="D52" s="106"/>
      <c r="E52" s="1228" t="s">
        <v>43</v>
      </c>
      <c r="F52" s="1228"/>
      <c r="G52" s="1228"/>
      <c r="H52" s="1229"/>
      <c r="I52" s="346">
        <v>7997</v>
      </c>
      <c r="J52" s="347">
        <v>8195</v>
      </c>
      <c r="K52" s="347">
        <v>8417</v>
      </c>
      <c r="L52" s="347">
        <v>7961</v>
      </c>
      <c r="M52" s="348">
        <v>7378</v>
      </c>
    </row>
    <row r="53" spans="2:13" ht="27.75" customHeight="1" thickBot="1" x14ac:dyDescent="0.25">
      <c r="B53" s="1235" t="s">
        <v>19</v>
      </c>
      <c r="C53" s="1236"/>
      <c r="D53" s="110"/>
      <c r="E53" s="1237" t="s">
        <v>44</v>
      </c>
      <c r="F53" s="1237"/>
      <c r="G53" s="1237"/>
      <c r="H53" s="1238"/>
      <c r="I53" s="349">
        <v>-394</v>
      </c>
      <c r="J53" s="350">
        <v>-907</v>
      </c>
      <c r="K53" s="350">
        <v>-874</v>
      </c>
      <c r="L53" s="350">
        <v>-1530</v>
      </c>
      <c r="M53" s="351">
        <v>-2446</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uXA+dMDSd97k4CSw4uKQB6hh+UAL9J8YzX9ZW0E5UefJg+aiypvasUt88KEGpKIClq8gwXTCry5w7bksZ8aF8g==" saltValue="iWwYV8THpuyLWE9ZAjFoA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527</v>
      </c>
      <c r="G54" s="119" t="s">
        <v>528</v>
      </c>
      <c r="H54" s="120" t="s">
        <v>529</v>
      </c>
    </row>
    <row r="55" spans="2:8" ht="52.5" customHeight="1" x14ac:dyDescent="0.2">
      <c r="B55" s="121"/>
      <c r="C55" s="1247" t="s">
        <v>46</v>
      </c>
      <c r="D55" s="1247"/>
      <c r="E55" s="1248"/>
      <c r="F55" s="352">
        <v>2713</v>
      </c>
      <c r="G55" s="352">
        <v>2717</v>
      </c>
      <c r="H55" s="353">
        <v>3074</v>
      </c>
    </row>
    <row r="56" spans="2:8" ht="52.5" customHeight="1" x14ac:dyDescent="0.2">
      <c r="B56" s="122"/>
      <c r="C56" s="1249" t="s">
        <v>47</v>
      </c>
      <c r="D56" s="1249"/>
      <c r="E56" s="1250"/>
      <c r="F56" s="354">
        <v>353</v>
      </c>
      <c r="G56" s="354">
        <v>353</v>
      </c>
      <c r="H56" s="355">
        <v>353</v>
      </c>
    </row>
    <row r="57" spans="2:8" ht="53.25" customHeight="1" x14ac:dyDescent="0.2">
      <c r="B57" s="122"/>
      <c r="C57" s="1251" t="s">
        <v>48</v>
      </c>
      <c r="D57" s="1251"/>
      <c r="E57" s="1252"/>
      <c r="F57" s="356">
        <v>2888</v>
      </c>
      <c r="G57" s="356">
        <v>3270</v>
      </c>
      <c r="H57" s="357">
        <v>3588</v>
      </c>
    </row>
    <row r="58" spans="2:8" ht="45.75" customHeight="1" x14ac:dyDescent="0.2">
      <c r="B58" s="123"/>
      <c r="C58" s="1239" t="s">
        <v>557</v>
      </c>
      <c r="D58" s="1240"/>
      <c r="E58" s="1241"/>
      <c r="F58" s="358">
        <v>1203</v>
      </c>
      <c r="G58" s="358">
        <v>1553</v>
      </c>
      <c r="H58" s="359">
        <v>1853</v>
      </c>
    </row>
    <row r="59" spans="2:8" ht="45.75" customHeight="1" x14ac:dyDescent="0.2">
      <c r="B59" s="123"/>
      <c r="C59" s="1239" t="s">
        <v>558</v>
      </c>
      <c r="D59" s="1240"/>
      <c r="E59" s="1241"/>
      <c r="F59" s="358">
        <v>567</v>
      </c>
      <c r="G59" s="358">
        <v>567</v>
      </c>
      <c r="H59" s="359">
        <v>567</v>
      </c>
    </row>
    <row r="60" spans="2:8" ht="45.75" customHeight="1" x14ac:dyDescent="0.2">
      <c r="B60" s="123"/>
      <c r="C60" s="1239" t="s">
        <v>559</v>
      </c>
      <c r="D60" s="1240"/>
      <c r="E60" s="1241"/>
      <c r="F60" s="358">
        <v>460</v>
      </c>
      <c r="G60" s="358">
        <v>460</v>
      </c>
      <c r="H60" s="359">
        <v>460</v>
      </c>
    </row>
    <row r="61" spans="2:8" ht="45.75" customHeight="1" x14ac:dyDescent="0.2">
      <c r="B61" s="123"/>
      <c r="C61" s="1239" t="s">
        <v>560</v>
      </c>
      <c r="D61" s="1240"/>
      <c r="E61" s="1241"/>
      <c r="F61" s="358">
        <v>355</v>
      </c>
      <c r="G61" s="358">
        <v>377</v>
      </c>
      <c r="H61" s="359">
        <v>389</v>
      </c>
    </row>
    <row r="62" spans="2:8" ht="45.75" customHeight="1" thickBot="1" x14ac:dyDescent="0.25">
      <c r="B62" s="124"/>
      <c r="C62" s="1242" t="s">
        <v>561</v>
      </c>
      <c r="D62" s="1243"/>
      <c r="E62" s="1244"/>
      <c r="F62" s="360">
        <v>251</v>
      </c>
      <c r="G62" s="360">
        <v>251</v>
      </c>
      <c r="H62" s="361">
        <v>251</v>
      </c>
    </row>
    <row r="63" spans="2:8" ht="52.5" customHeight="1" thickBot="1" x14ac:dyDescent="0.25">
      <c r="B63" s="125"/>
      <c r="C63" s="1245" t="s">
        <v>49</v>
      </c>
      <c r="D63" s="1245"/>
      <c r="E63" s="1246"/>
      <c r="F63" s="362">
        <v>5954</v>
      </c>
      <c r="G63" s="362">
        <v>6340</v>
      </c>
      <c r="H63" s="363">
        <v>7014</v>
      </c>
    </row>
    <row r="64" spans="2:8" ht="13" x14ac:dyDescent="0.2"/>
  </sheetData>
  <sheetProtection algorithmName="SHA-512" hashValue="WHERVNRF2ToTNk0yeJuuZ+sKupv2pkeYG1f5qHS6AkJS/C+qRpb115/kgcsXC6mtvJxiBHSalAKErD75/6W+MA==" saltValue="CdjluPH7kHHDmdWPs7jHy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564</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565</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5" t="s">
        <v>566</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 x14ac:dyDescent="0.2">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 x14ac:dyDescent="0.2">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 x14ac:dyDescent="0.2">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 x14ac:dyDescent="0.2">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567</v>
      </c>
    </row>
    <row r="50" spans="1:109" ht="13" x14ac:dyDescent="0.2">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525</v>
      </c>
      <c r="BQ50" s="1258"/>
      <c r="BR50" s="1258"/>
      <c r="BS50" s="1258"/>
      <c r="BT50" s="1258"/>
      <c r="BU50" s="1258"/>
      <c r="BV50" s="1258"/>
      <c r="BW50" s="1258"/>
      <c r="BX50" s="1258" t="s">
        <v>526</v>
      </c>
      <c r="BY50" s="1258"/>
      <c r="BZ50" s="1258"/>
      <c r="CA50" s="1258"/>
      <c r="CB50" s="1258"/>
      <c r="CC50" s="1258"/>
      <c r="CD50" s="1258"/>
      <c r="CE50" s="1258"/>
      <c r="CF50" s="1258" t="s">
        <v>527</v>
      </c>
      <c r="CG50" s="1258"/>
      <c r="CH50" s="1258"/>
      <c r="CI50" s="1258"/>
      <c r="CJ50" s="1258"/>
      <c r="CK50" s="1258"/>
      <c r="CL50" s="1258"/>
      <c r="CM50" s="1258"/>
      <c r="CN50" s="1258" t="s">
        <v>528</v>
      </c>
      <c r="CO50" s="1258"/>
      <c r="CP50" s="1258"/>
      <c r="CQ50" s="1258"/>
      <c r="CR50" s="1258"/>
      <c r="CS50" s="1258"/>
      <c r="CT50" s="1258"/>
      <c r="CU50" s="1258"/>
      <c r="CV50" s="1258" t="s">
        <v>529</v>
      </c>
      <c r="CW50" s="1258"/>
      <c r="CX50" s="1258"/>
      <c r="CY50" s="1258"/>
      <c r="CZ50" s="1258"/>
      <c r="DA50" s="1258"/>
      <c r="DB50" s="1258"/>
      <c r="DC50" s="1258"/>
    </row>
    <row r="51" spans="1:109" ht="13.5" customHeight="1" x14ac:dyDescent="0.2">
      <c r="B51" s="372"/>
      <c r="G51" s="1261"/>
      <c r="H51" s="1261"/>
      <c r="I51" s="1274"/>
      <c r="J51" s="1274"/>
      <c r="K51" s="1260"/>
      <c r="L51" s="1260"/>
      <c r="M51" s="1260"/>
      <c r="N51" s="1260"/>
      <c r="AM51" s="381"/>
      <c r="AN51" s="1256" t="s">
        <v>568</v>
      </c>
      <c r="AO51" s="1256"/>
      <c r="AP51" s="1256"/>
      <c r="AQ51" s="1256"/>
      <c r="AR51" s="1256"/>
      <c r="AS51" s="1256"/>
      <c r="AT51" s="1256"/>
      <c r="AU51" s="1256"/>
      <c r="AV51" s="1256"/>
      <c r="AW51" s="1256"/>
      <c r="AX51" s="1256"/>
      <c r="AY51" s="1256"/>
      <c r="AZ51" s="1256"/>
      <c r="BA51" s="1256"/>
      <c r="BB51" s="1256" t="s">
        <v>569</v>
      </c>
      <c r="BC51" s="1256"/>
      <c r="BD51" s="1256"/>
      <c r="BE51" s="1256"/>
      <c r="BF51" s="1256"/>
      <c r="BG51" s="1256"/>
      <c r="BH51" s="1256"/>
      <c r="BI51" s="1256"/>
      <c r="BJ51" s="1256"/>
      <c r="BK51" s="1256"/>
      <c r="BL51" s="1256"/>
      <c r="BM51" s="1256"/>
      <c r="BN51" s="1256"/>
      <c r="BO51" s="1256"/>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ht="13" x14ac:dyDescent="0.2">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 x14ac:dyDescent="0.2">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570</v>
      </c>
      <c r="BC53" s="1256"/>
      <c r="BD53" s="1256"/>
      <c r="BE53" s="1256"/>
      <c r="BF53" s="1256"/>
      <c r="BG53" s="1256"/>
      <c r="BH53" s="1256"/>
      <c r="BI53" s="1256"/>
      <c r="BJ53" s="1256"/>
      <c r="BK53" s="1256"/>
      <c r="BL53" s="1256"/>
      <c r="BM53" s="1256"/>
      <c r="BN53" s="1256"/>
      <c r="BO53" s="1256"/>
      <c r="BP53" s="1253">
        <v>59.3</v>
      </c>
      <c r="BQ53" s="1253"/>
      <c r="BR53" s="1253"/>
      <c r="BS53" s="1253"/>
      <c r="BT53" s="1253"/>
      <c r="BU53" s="1253"/>
      <c r="BV53" s="1253"/>
      <c r="BW53" s="1253"/>
      <c r="BX53" s="1253">
        <v>60.7</v>
      </c>
      <c r="BY53" s="1253"/>
      <c r="BZ53" s="1253"/>
      <c r="CA53" s="1253"/>
      <c r="CB53" s="1253"/>
      <c r="CC53" s="1253"/>
      <c r="CD53" s="1253"/>
      <c r="CE53" s="1253"/>
      <c r="CF53" s="1253">
        <v>62</v>
      </c>
      <c r="CG53" s="1253"/>
      <c r="CH53" s="1253"/>
      <c r="CI53" s="1253"/>
      <c r="CJ53" s="1253"/>
      <c r="CK53" s="1253"/>
      <c r="CL53" s="1253"/>
      <c r="CM53" s="1253"/>
      <c r="CN53" s="1253">
        <v>62.8</v>
      </c>
      <c r="CO53" s="1253"/>
      <c r="CP53" s="1253"/>
      <c r="CQ53" s="1253"/>
      <c r="CR53" s="1253"/>
      <c r="CS53" s="1253"/>
      <c r="CT53" s="1253"/>
      <c r="CU53" s="1253"/>
      <c r="CV53" s="1253">
        <v>64.7</v>
      </c>
      <c r="CW53" s="1253"/>
      <c r="CX53" s="1253"/>
      <c r="CY53" s="1253"/>
      <c r="CZ53" s="1253"/>
      <c r="DA53" s="1253"/>
      <c r="DB53" s="1253"/>
      <c r="DC53" s="1253"/>
    </row>
    <row r="54" spans="1:109" ht="13" x14ac:dyDescent="0.2">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 x14ac:dyDescent="0.2">
      <c r="A55" s="380"/>
      <c r="B55" s="372"/>
      <c r="G55" s="1259"/>
      <c r="H55" s="1259"/>
      <c r="I55" s="1259"/>
      <c r="J55" s="1259"/>
      <c r="K55" s="1260"/>
      <c r="L55" s="1260"/>
      <c r="M55" s="1260"/>
      <c r="N55" s="1260"/>
      <c r="AN55" s="1258" t="s">
        <v>571</v>
      </c>
      <c r="AO55" s="1258"/>
      <c r="AP55" s="1258"/>
      <c r="AQ55" s="1258"/>
      <c r="AR55" s="1258"/>
      <c r="AS55" s="1258"/>
      <c r="AT55" s="1258"/>
      <c r="AU55" s="1258"/>
      <c r="AV55" s="1258"/>
      <c r="AW55" s="1258"/>
      <c r="AX55" s="1258"/>
      <c r="AY55" s="1258"/>
      <c r="AZ55" s="1258"/>
      <c r="BA55" s="1258"/>
      <c r="BB55" s="1256" t="s">
        <v>569</v>
      </c>
      <c r="BC55" s="1256"/>
      <c r="BD55" s="1256"/>
      <c r="BE55" s="1256"/>
      <c r="BF55" s="1256"/>
      <c r="BG55" s="1256"/>
      <c r="BH55" s="1256"/>
      <c r="BI55" s="1256"/>
      <c r="BJ55" s="1256"/>
      <c r="BK55" s="1256"/>
      <c r="BL55" s="1256"/>
      <c r="BM55" s="1256"/>
      <c r="BN55" s="1256"/>
      <c r="BO55" s="1256"/>
      <c r="BP55" s="1253">
        <v>15.5</v>
      </c>
      <c r="BQ55" s="1253"/>
      <c r="BR55" s="1253"/>
      <c r="BS55" s="1253"/>
      <c r="BT55" s="1253"/>
      <c r="BU55" s="1253"/>
      <c r="BV55" s="1253"/>
      <c r="BW55" s="1253"/>
      <c r="BX55" s="1253">
        <v>4.5999999999999996</v>
      </c>
      <c r="BY55" s="1253"/>
      <c r="BZ55" s="1253"/>
      <c r="CA55" s="1253"/>
      <c r="CB55" s="1253"/>
      <c r="CC55" s="1253"/>
      <c r="CD55" s="1253"/>
      <c r="CE55" s="1253"/>
      <c r="CF55" s="1253">
        <v>0.6</v>
      </c>
      <c r="CG55" s="1253"/>
      <c r="CH55" s="1253"/>
      <c r="CI55" s="1253"/>
      <c r="CJ55" s="1253"/>
      <c r="CK55" s="1253"/>
      <c r="CL55" s="1253"/>
      <c r="CM55" s="1253"/>
      <c r="CN55" s="1253">
        <v>0</v>
      </c>
      <c r="CO55" s="1253"/>
      <c r="CP55" s="1253"/>
      <c r="CQ55" s="1253"/>
      <c r="CR55" s="1253"/>
      <c r="CS55" s="1253"/>
      <c r="CT55" s="1253"/>
      <c r="CU55" s="1253"/>
      <c r="CV55" s="1253">
        <v>1</v>
      </c>
      <c r="CW55" s="1253"/>
      <c r="CX55" s="1253"/>
      <c r="CY55" s="1253"/>
      <c r="CZ55" s="1253"/>
      <c r="DA55" s="1253"/>
      <c r="DB55" s="1253"/>
      <c r="DC55" s="1253"/>
    </row>
    <row r="56" spans="1:109" ht="13" x14ac:dyDescent="0.2">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 x14ac:dyDescent="0.2">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570</v>
      </c>
      <c r="BC57" s="1256"/>
      <c r="BD57" s="1256"/>
      <c r="BE57" s="1256"/>
      <c r="BF57" s="1256"/>
      <c r="BG57" s="1256"/>
      <c r="BH57" s="1256"/>
      <c r="BI57" s="1256"/>
      <c r="BJ57" s="1256"/>
      <c r="BK57" s="1256"/>
      <c r="BL57" s="1256"/>
      <c r="BM57" s="1256"/>
      <c r="BN57" s="1256"/>
      <c r="BO57" s="1256"/>
      <c r="BP57" s="1253">
        <v>61.7</v>
      </c>
      <c r="BQ57" s="1253"/>
      <c r="BR57" s="1253"/>
      <c r="BS57" s="1253"/>
      <c r="BT57" s="1253"/>
      <c r="BU57" s="1253"/>
      <c r="BV57" s="1253"/>
      <c r="BW57" s="1253"/>
      <c r="BX57" s="1253">
        <v>61.4</v>
      </c>
      <c r="BY57" s="1253"/>
      <c r="BZ57" s="1253"/>
      <c r="CA57" s="1253"/>
      <c r="CB57" s="1253"/>
      <c r="CC57" s="1253"/>
      <c r="CD57" s="1253"/>
      <c r="CE57" s="1253"/>
      <c r="CF57" s="1253">
        <v>62.6</v>
      </c>
      <c r="CG57" s="1253"/>
      <c r="CH57" s="1253"/>
      <c r="CI57" s="1253"/>
      <c r="CJ57" s="1253"/>
      <c r="CK57" s="1253"/>
      <c r="CL57" s="1253"/>
      <c r="CM57" s="1253"/>
      <c r="CN57" s="1253">
        <v>63.6</v>
      </c>
      <c r="CO57" s="1253"/>
      <c r="CP57" s="1253"/>
      <c r="CQ57" s="1253"/>
      <c r="CR57" s="1253"/>
      <c r="CS57" s="1253"/>
      <c r="CT57" s="1253"/>
      <c r="CU57" s="1253"/>
      <c r="CV57" s="1253">
        <v>64.099999999999994</v>
      </c>
      <c r="CW57" s="1253"/>
      <c r="CX57" s="1253"/>
      <c r="CY57" s="1253"/>
      <c r="CZ57" s="1253"/>
      <c r="DA57" s="1253"/>
      <c r="DB57" s="1253"/>
      <c r="DC57" s="1253"/>
      <c r="DD57" s="385"/>
      <c r="DE57" s="384"/>
    </row>
    <row r="58" spans="1:109" s="380" customFormat="1" ht="13" x14ac:dyDescent="0.2">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572</v>
      </c>
    </row>
    <row r="64" spans="1:109" ht="13" x14ac:dyDescent="0.2">
      <c r="B64" s="372"/>
      <c r="G64" s="379"/>
      <c r="I64" s="392"/>
      <c r="J64" s="392"/>
      <c r="K64" s="392"/>
      <c r="L64" s="392"/>
      <c r="M64" s="392"/>
      <c r="N64" s="393"/>
      <c r="AM64" s="379"/>
      <c r="AN64" s="379" t="s">
        <v>565</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65" t="s">
        <v>573</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 x14ac:dyDescent="0.2">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 x14ac:dyDescent="0.2">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 x14ac:dyDescent="0.2">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 x14ac:dyDescent="0.2">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567</v>
      </c>
    </row>
    <row r="72" spans="2:107" ht="13" x14ac:dyDescent="0.2">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525</v>
      </c>
      <c r="BQ72" s="1258"/>
      <c r="BR72" s="1258"/>
      <c r="BS72" s="1258"/>
      <c r="BT72" s="1258"/>
      <c r="BU72" s="1258"/>
      <c r="BV72" s="1258"/>
      <c r="BW72" s="1258"/>
      <c r="BX72" s="1258" t="s">
        <v>526</v>
      </c>
      <c r="BY72" s="1258"/>
      <c r="BZ72" s="1258"/>
      <c r="CA72" s="1258"/>
      <c r="CB72" s="1258"/>
      <c r="CC72" s="1258"/>
      <c r="CD72" s="1258"/>
      <c r="CE72" s="1258"/>
      <c r="CF72" s="1258" t="s">
        <v>527</v>
      </c>
      <c r="CG72" s="1258"/>
      <c r="CH72" s="1258"/>
      <c r="CI72" s="1258"/>
      <c r="CJ72" s="1258"/>
      <c r="CK72" s="1258"/>
      <c r="CL72" s="1258"/>
      <c r="CM72" s="1258"/>
      <c r="CN72" s="1258" t="s">
        <v>528</v>
      </c>
      <c r="CO72" s="1258"/>
      <c r="CP72" s="1258"/>
      <c r="CQ72" s="1258"/>
      <c r="CR72" s="1258"/>
      <c r="CS72" s="1258"/>
      <c r="CT72" s="1258"/>
      <c r="CU72" s="1258"/>
      <c r="CV72" s="1258" t="s">
        <v>529</v>
      </c>
      <c r="CW72" s="1258"/>
      <c r="CX72" s="1258"/>
      <c r="CY72" s="1258"/>
      <c r="CZ72" s="1258"/>
      <c r="DA72" s="1258"/>
      <c r="DB72" s="1258"/>
      <c r="DC72" s="1258"/>
    </row>
    <row r="73" spans="2:107" ht="13" x14ac:dyDescent="0.2">
      <c r="B73" s="372"/>
      <c r="G73" s="1261"/>
      <c r="H73" s="1261"/>
      <c r="I73" s="1261"/>
      <c r="J73" s="1261"/>
      <c r="K73" s="1257"/>
      <c r="L73" s="1257"/>
      <c r="M73" s="1257"/>
      <c r="N73" s="1257"/>
      <c r="AM73" s="381"/>
      <c r="AN73" s="1256" t="s">
        <v>568</v>
      </c>
      <c r="AO73" s="1256"/>
      <c r="AP73" s="1256"/>
      <c r="AQ73" s="1256"/>
      <c r="AR73" s="1256"/>
      <c r="AS73" s="1256"/>
      <c r="AT73" s="1256"/>
      <c r="AU73" s="1256"/>
      <c r="AV73" s="1256"/>
      <c r="AW73" s="1256"/>
      <c r="AX73" s="1256"/>
      <c r="AY73" s="1256"/>
      <c r="AZ73" s="1256"/>
      <c r="BA73" s="1256"/>
      <c r="BB73" s="1256" t="s">
        <v>569</v>
      </c>
      <c r="BC73" s="1256"/>
      <c r="BD73" s="1256"/>
      <c r="BE73" s="1256"/>
      <c r="BF73" s="1256"/>
      <c r="BG73" s="1256"/>
      <c r="BH73" s="1256"/>
      <c r="BI73" s="1256"/>
      <c r="BJ73" s="1256"/>
      <c r="BK73" s="1256"/>
      <c r="BL73" s="1256"/>
      <c r="BM73" s="1256"/>
      <c r="BN73" s="1256"/>
      <c r="BO73" s="1256"/>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ht="13" x14ac:dyDescent="0.2">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 x14ac:dyDescent="0.2">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574</v>
      </c>
      <c r="BC75" s="1256"/>
      <c r="BD75" s="1256"/>
      <c r="BE75" s="1256"/>
      <c r="BF75" s="1256"/>
      <c r="BG75" s="1256"/>
      <c r="BH75" s="1256"/>
      <c r="BI75" s="1256"/>
      <c r="BJ75" s="1256"/>
      <c r="BK75" s="1256"/>
      <c r="BL75" s="1256"/>
      <c r="BM75" s="1256"/>
      <c r="BN75" s="1256"/>
      <c r="BO75" s="1256"/>
      <c r="BP75" s="1253">
        <v>5.0999999999999996</v>
      </c>
      <c r="BQ75" s="1253"/>
      <c r="BR75" s="1253"/>
      <c r="BS75" s="1253"/>
      <c r="BT75" s="1253"/>
      <c r="BU75" s="1253"/>
      <c r="BV75" s="1253"/>
      <c r="BW75" s="1253"/>
      <c r="BX75" s="1253">
        <v>5.6</v>
      </c>
      <c r="BY75" s="1253"/>
      <c r="BZ75" s="1253"/>
      <c r="CA75" s="1253"/>
      <c r="CB75" s="1253"/>
      <c r="CC75" s="1253"/>
      <c r="CD75" s="1253"/>
      <c r="CE75" s="1253"/>
      <c r="CF75" s="1253">
        <v>6</v>
      </c>
      <c r="CG75" s="1253"/>
      <c r="CH75" s="1253"/>
      <c r="CI75" s="1253"/>
      <c r="CJ75" s="1253"/>
      <c r="CK75" s="1253"/>
      <c r="CL75" s="1253"/>
      <c r="CM75" s="1253"/>
      <c r="CN75" s="1253">
        <v>6.9</v>
      </c>
      <c r="CO75" s="1253"/>
      <c r="CP75" s="1253"/>
      <c r="CQ75" s="1253"/>
      <c r="CR75" s="1253"/>
      <c r="CS75" s="1253"/>
      <c r="CT75" s="1253"/>
      <c r="CU75" s="1253"/>
      <c r="CV75" s="1253">
        <v>7.5</v>
      </c>
      <c r="CW75" s="1253"/>
      <c r="CX75" s="1253"/>
      <c r="CY75" s="1253"/>
      <c r="CZ75" s="1253"/>
      <c r="DA75" s="1253"/>
      <c r="DB75" s="1253"/>
      <c r="DC75" s="1253"/>
    </row>
    <row r="76" spans="2:107" ht="13" x14ac:dyDescent="0.2">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 x14ac:dyDescent="0.2">
      <c r="B77" s="372"/>
      <c r="G77" s="1259"/>
      <c r="H77" s="1259"/>
      <c r="I77" s="1259"/>
      <c r="J77" s="1259"/>
      <c r="K77" s="1257"/>
      <c r="L77" s="1257"/>
      <c r="M77" s="1257"/>
      <c r="N77" s="1257"/>
      <c r="AN77" s="1258" t="s">
        <v>571</v>
      </c>
      <c r="AO77" s="1258"/>
      <c r="AP77" s="1258"/>
      <c r="AQ77" s="1258"/>
      <c r="AR77" s="1258"/>
      <c r="AS77" s="1258"/>
      <c r="AT77" s="1258"/>
      <c r="AU77" s="1258"/>
      <c r="AV77" s="1258"/>
      <c r="AW77" s="1258"/>
      <c r="AX77" s="1258"/>
      <c r="AY77" s="1258"/>
      <c r="AZ77" s="1258"/>
      <c r="BA77" s="1258"/>
      <c r="BB77" s="1256" t="s">
        <v>569</v>
      </c>
      <c r="BC77" s="1256"/>
      <c r="BD77" s="1256"/>
      <c r="BE77" s="1256"/>
      <c r="BF77" s="1256"/>
      <c r="BG77" s="1256"/>
      <c r="BH77" s="1256"/>
      <c r="BI77" s="1256"/>
      <c r="BJ77" s="1256"/>
      <c r="BK77" s="1256"/>
      <c r="BL77" s="1256"/>
      <c r="BM77" s="1256"/>
      <c r="BN77" s="1256"/>
      <c r="BO77" s="1256"/>
      <c r="BP77" s="1253">
        <v>15.5</v>
      </c>
      <c r="BQ77" s="1253"/>
      <c r="BR77" s="1253"/>
      <c r="BS77" s="1253"/>
      <c r="BT77" s="1253"/>
      <c r="BU77" s="1253"/>
      <c r="BV77" s="1253"/>
      <c r="BW77" s="1253"/>
      <c r="BX77" s="1253">
        <v>4.5999999999999996</v>
      </c>
      <c r="BY77" s="1253"/>
      <c r="BZ77" s="1253"/>
      <c r="CA77" s="1253"/>
      <c r="CB77" s="1253"/>
      <c r="CC77" s="1253"/>
      <c r="CD77" s="1253"/>
      <c r="CE77" s="1253"/>
      <c r="CF77" s="1253">
        <v>0.6</v>
      </c>
      <c r="CG77" s="1253"/>
      <c r="CH77" s="1253"/>
      <c r="CI77" s="1253"/>
      <c r="CJ77" s="1253"/>
      <c r="CK77" s="1253"/>
      <c r="CL77" s="1253"/>
      <c r="CM77" s="1253"/>
      <c r="CN77" s="1253">
        <v>0</v>
      </c>
      <c r="CO77" s="1253"/>
      <c r="CP77" s="1253"/>
      <c r="CQ77" s="1253"/>
      <c r="CR77" s="1253"/>
      <c r="CS77" s="1253"/>
      <c r="CT77" s="1253"/>
      <c r="CU77" s="1253"/>
      <c r="CV77" s="1253">
        <v>1</v>
      </c>
      <c r="CW77" s="1253"/>
      <c r="CX77" s="1253"/>
      <c r="CY77" s="1253"/>
      <c r="CZ77" s="1253"/>
      <c r="DA77" s="1253"/>
      <c r="DB77" s="1253"/>
      <c r="DC77" s="1253"/>
    </row>
    <row r="78" spans="2:107" ht="13" x14ac:dyDescent="0.2">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 x14ac:dyDescent="0.2">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574</v>
      </c>
      <c r="BC79" s="1256"/>
      <c r="BD79" s="1256"/>
      <c r="BE79" s="1256"/>
      <c r="BF79" s="1256"/>
      <c r="BG79" s="1256"/>
      <c r="BH79" s="1256"/>
      <c r="BI79" s="1256"/>
      <c r="BJ79" s="1256"/>
      <c r="BK79" s="1256"/>
      <c r="BL79" s="1256"/>
      <c r="BM79" s="1256"/>
      <c r="BN79" s="1256"/>
      <c r="BO79" s="1256"/>
      <c r="BP79" s="1253">
        <v>6.4</v>
      </c>
      <c r="BQ79" s="1253"/>
      <c r="BR79" s="1253"/>
      <c r="BS79" s="1253"/>
      <c r="BT79" s="1253"/>
      <c r="BU79" s="1253"/>
      <c r="BV79" s="1253"/>
      <c r="BW79" s="1253"/>
      <c r="BX79" s="1253">
        <v>6.3</v>
      </c>
      <c r="BY79" s="1253"/>
      <c r="BZ79" s="1253"/>
      <c r="CA79" s="1253"/>
      <c r="CB79" s="1253"/>
      <c r="CC79" s="1253"/>
      <c r="CD79" s="1253"/>
      <c r="CE79" s="1253"/>
      <c r="CF79" s="1253">
        <v>6.6</v>
      </c>
      <c r="CG79" s="1253"/>
      <c r="CH79" s="1253"/>
      <c r="CI79" s="1253"/>
      <c r="CJ79" s="1253"/>
      <c r="CK79" s="1253"/>
      <c r="CL79" s="1253"/>
      <c r="CM79" s="1253"/>
      <c r="CN79" s="1253">
        <v>6.8</v>
      </c>
      <c r="CO79" s="1253"/>
      <c r="CP79" s="1253"/>
      <c r="CQ79" s="1253"/>
      <c r="CR79" s="1253"/>
      <c r="CS79" s="1253"/>
      <c r="CT79" s="1253"/>
      <c r="CU79" s="1253"/>
      <c r="CV79" s="1253">
        <v>7</v>
      </c>
      <c r="CW79" s="1253"/>
      <c r="CX79" s="1253"/>
      <c r="CY79" s="1253"/>
      <c r="CZ79" s="1253"/>
      <c r="DA79" s="1253"/>
      <c r="DB79" s="1253"/>
      <c r="DC79" s="1253"/>
    </row>
    <row r="80" spans="2:107" ht="13" x14ac:dyDescent="0.2">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zgfk7yZ+DEPuP2MTcvObFa8aNnjSlkIbqJhjDbq/wiqApwI63+VfmDhTvfn6y21kEZRlUwWOHGB9qIkIENVamg==" saltValue="GscZDJoP7SQKgwuQwV5qo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PO+Wuc8yzdWcRjXwin+dfonZW4ypjza4rAT80qaqOxMekw047NCm/GTWVS9PuZ/z8daAiVpLhRlOIDGRojG3w==" saltValue="wvlWp81XSTQhP7kfp5cXO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Tlj+DqIjbDCW1a3OR6FWbhCjPVpPRpYCqJ8qSCy2Yzmb1VJgWso4Uz2rbUCF5JU3+pqSThW0+txYRgUhD9/WNw==" saltValue="PIVev8v88dA+fEdKr/Y+rg=="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524</v>
      </c>
      <c r="G2" s="139"/>
      <c r="H2" s="140"/>
    </row>
    <row r="3" spans="1:8" x14ac:dyDescent="0.2">
      <c r="A3" s="136" t="s">
        <v>517</v>
      </c>
      <c r="B3" s="141"/>
      <c r="C3" s="142"/>
      <c r="D3" s="143">
        <v>42973</v>
      </c>
      <c r="E3" s="144"/>
      <c r="F3" s="145">
        <v>52068</v>
      </c>
      <c r="G3" s="146"/>
      <c r="H3" s="147"/>
    </row>
    <row r="4" spans="1:8" x14ac:dyDescent="0.2">
      <c r="A4" s="148"/>
      <c r="B4" s="149"/>
      <c r="C4" s="150"/>
      <c r="D4" s="151">
        <v>18842</v>
      </c>
      <c r="E4" s="152"/>
      <c r="F4" s="153">
        <v>26936</v>
      </c>
      <c r="G4" s="154"/>
      <c r="H4" s="155"/>
    </row>
    <row r="5" spans="1:8" x14ac:dyDescent="0.2">
      <c r="A5" s="136" t="s">
        <v>519</v>
      </c>
      <c r="B5" s="141"/>
      <c r="C5" s="142"/>
      <c r="D5" s="143">
        <v>29477</v>
      </c>
      <c r="E5" s="144"/>
      <c r="F5" s="145">
        <v>47161</v>
      </c>
      <c r="G5" s="146"/>
      <c r="H5" s="147"/>
    </row>
    <row r="6" spans="1:8" x14ac:dyDescent="0.2">
      <c r="A6" s="148"/>
      <c r="B6" s="149"/>
      <c r="C6" s="150"/>
      <c r="D6" s="151">
        <v>10371</v>
      </c>
      <c r="E6" s="152"/>
      <c r="F6" s="153">
        <v>24595</v>
      </c>
      <c r="G6" s="154"/>
      <c r="H6" s="155"/>
    </row>
    <row r="7" spans="1:8" x14ac:dyDescent="0.2">
      <c r="A7" s="136" t="s">
        <v>520</v>
      </c>
      <c r="B7" s="141"/>
      <c r="C7" s="142"/>
      <c r="D7" s="143">
        <v>65076</v>
      </c>
      <c r="E7" s="144"/>
      <c r="F7" s="145">
        <v>43423</v>
      </c>
      <c r="G7" s="146"/>
      <c r="H7" s="147"/>
    </row>
    <row r="8" spans="1:8" x14ac:dyDescent="0.2">
      <c r="A8" s="148"/>
      <c r="B8" s="149"/>
      <c r="C8" s="150"/>
      <c r="D8" s="151">
        <v>53959</v>
      </c>
      <c r="E8" s="152"/>
      <c r="F8" s="153">
        <v>22207</v>
      </c>
      <c r="G8" s="154"/>
      <c r="H8" s="155"/>
    </row>
    <row r="9" spans="1:8" x14ac:dyDescent="0.2">
      <c r="A9" s="136" t="s">
        <v>521</v>
      </c>
      <c r="B9" s="141"/>
      <c r="C9" s="142"/>
      <c r="D9" s="143">
        <v>17957</v>
      </c>
      <c r="E9" s="144"/>
      <c r="F9" s="145">
        <v>45265</v>
      </c>
      <c r="G9" s="146"/>
      <c r="H9" s="147"/>
    </row>
    <row r="10" spans="1:8" x14ac:dyDescent="0.2">
      <c r="A10" s="148"/>
      <c r="B10" s="149"/>
      <c r="C10" s="150"/>
      <c r="D10" s="151">
        <v>14468</v>
      </c>
      <c r="E10" s="152"/>
      <c r="F10" s="153">
        <v>22600</v>
      </c>
      <c r="G10" s="154"/>
      <c r="H10" s="155"/>
    </row>
    <row r="11" spans="1:8" x14ac:dyDescent="0.2">
      <c r="A11" s="136" t="s">
        <v>522</v>
      </c>
      <c r="B11" s="141"/>
      <c r="C11" s="142"/>
      <c r="D11" s="143">
        <v>16848</v>
      </c>
      <c r="E11" s="144"/>
      <c r="F11" s="145">
        <v>54621</v>
      </c>
      <c r="G11" s="146"/>
      <c r="H11" s="147"/>
    </row>
    <row r="12" spans="1:8" x14ac:dyDescent="0.2">
      <c r="A12" s="148"/>
      <c r="B12" s="149"/>
      <c r="C12" s="156"/>
      <c r="D12" s="151">
        <v>9629</v>
      </c>
      <c r="E12" s="152"/>
      <c r="F12" s="153">
        <v>30892</v>
      </c>
      <c r="G12" s="154"/>
      <c r="H12" s="155"/>
    </row>
    <row r="13" spans="1:8" x14ac:dyDescent="0.2">
      <c r="A13" s="136"/>
      <c r="B13" s="141"/>
      <c r="C13" s="157"/>
      <c r="D13" s="158">
        <v>34466</v>
      </c>
      <c r="E13" s="159"/>
      <c r="F13" s="160">
        <v>48508</v>
      </c>
      <c r="G13" s="161"/>
      <c r="H13" s="147"/>
    </row>
    <row r="14" spans="1:8" x14ac:dyDescent="0.2">
      <c r="A14" s="148"/>
      <c r="B14" s="149"/>
      <c r="C14" s="150"/>
      <c r="D14" s="151">
        <v>21454</v>
      </c>
      <c r="E14" s="152"/>
      <c r="F14" s="153">
        <v>25446</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8.99</v>
      </c>
      <c r="C19" s="162">
        <f>ROUND(VALUE(SUBSTITUTE(実質収支比率等に係る経年分析!G$48,"▲","-")),2)</f>
        <v>12.57</v>
      </c>
      <c r="D19" s="162">
        <f>ROUND(VALUE(SUBSTITUTE(実質収支比率等に係る経年分析!H$48,"▲","-")),2)</f>
        <v>12.46</v>
      </c>
      <c r="E19" s="162">
        <f>ROUND(VALUE(SUBSTITUTE(実質収支比率等に係る経年分析!I$48,"▲","-")),2)</f>
        <v>11.75</v>
      </c>
      <c r="F19" s="162">
        <f>ROUND(VALUE(SUBSTITUTE(実質収支比率等に係る経年分析!J$48,"▲","-")),2)</f>
        <v>11.14</v>
      </c>
    </row>
    <row r="20" spans="1:11" x14ac:dyDescent="0.2">
      <c r="A20" s="162" t="s">
        <v>53</v>
      </c>
      <c r="B20" s="162">
        <f>ROUND(VALUE(SUBSTITUTE(実質収支比率等に係る経年分析!F$47,"▲","-")),2)</f>
        <v>23.08</v>
      </c>
      <c r="C20" s="162">
        <f>ROUND(VALUE(SUBSTITUTE(実質収支比率等に係る経年分析!G$47,"▲","-")),2)</f>
        <v>30.57</v>
      </c>
      <c r="D20" s="162">
        <f>ROUND(VALUE(SUBSTITUTE(実質収支比率等に係る経年分析!H$47,"▲","-")),2)</f>
        <v>37.57</v>
      </c>
      <c r="E20" s="162">
        <f>ROUND(VALUE(SUBSTITUTE(実質収支比率等に係る経年分析!I$47,"▲","-")),2)</f>
        <v>36.82</v>
      </c>
      <c r="F20" s="162">
        <f>ROUND(VALUE(SUBSTITUTE(実質収支比率等に係る経年分析!J$47,"▲","-")),2)</f>
        <v>39.659999999999997</v>
      </c>
    </row>
    <row r="21" spans="1:11" x14ac:dyDescent="0.2">
      <c r="A21" s="162" t="s">
        <v>54</v>
      </c>
      <c r="B21" s="162">
        <f>IF(ISNUMBER(VALUE(SUBSTITUTE(実質収支比率等に係る経年分析!F$49,"▲","-"))),ROUND(VALUE(SUBSTITUTE(実質収支比率等に係る経年分析!F$49,"▲","-")),2),NA())</f>
        <v>5.7</v>
      </c>
      <c r="C21" s="162">
        <f>IF(ISNUMBER(VALUE(SUBSTITUTE(実質収支比率等に係る経年分析!G$49,"▲","-"))),ROUND(VALUE(SUBSTITUTE(実質収支比率等に係る経年分析!G$49,"▲","-")),2),NA())</f>
        <v>11.89</v>
      </c>
      <c r="D21" s="162">
        <f>IF(ISNUMBER(VALUE(SUBSTITUTE(実質収支比率等に係る経年分析!H$49,"▲","-"))),ROUND(VALUE(SUBSTITUTE(実質収支比率等に係る経年分析!H$49,"▲","-")),2),NA())</f>
        <v>-0.48</v>
      </c>
      <c r="E21" s="162">
        <f>IF(ISNUMBER(VALUE(SUBSTITUTE(実質収支比率等に係る経年分析!I$49,"▲","-"))),ROUND(VALUE(SUBSTITUTE(実質収支比率等に係る経年分析!I$49,"▲","-")),2),NA())</f>
        <v>-0.38</v>
      </c>
      <c r="F21" s="162">
        <f>IF(ISNUMBER(VALUE(SUBSTITUTE(実質収支比率等に係る経年分析!J$49,"▲","-"))),ROUND(VALUE(SUBSTITUTE(実質収支比率等に係る経年分析!J$49,"▲","-")),2),NA())</f>
        <v>4.5599999999999996</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介護サービス事業会計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2">
      <c r="A31" s="163" t="str">
        <f>IF(連結実質赤字比率に係る赤字・黒字の構成分析!C$39="",NA(),連結実質赤字比率に係る赤字・黒字の構成分析!C$39)</f>
        <v>後期高齢者医療事業会計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0.17</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0.16</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0.17</v>
      </c>
    </row>
    <row r="32" spans="1:11" x14ac:dyDescent="0.2">
      <c r="A32" s="163" t="str">
        <f>IF(連結実質赤字比率に係る赤字・黒字の構成分析!C$38="",NA(),連結実質赤字比率に係る赤字・黒字の構成分析!C$38)</f>
        <v>国民健康保険事業会計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1.7</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2.31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2.75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1.47</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1.56</v>
      </c>
    </row>
    <row r="33" spans="1:16" x14ac:dyDescent="0.2">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0.59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1.69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2.09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2.13</v>
      </c>
    </row>
    <row r="34" spans="1:16" x14ac:dyDescent="0.2">
      <c r="A34" s="163" t="str">
        <f>IF(連結実質赤字比率に係る赤字・黒字の構成分析!C$36="",NA(),連結実質赤字比率に係る赤字・黒字の構成分析!C$36)</f>
        <v>介護保険事業会計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1.1299999999999999</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1.35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2.69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3.08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3.33</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8.98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12.57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12.45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11.74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11.14</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16.77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14.12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13.31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13.81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12.05</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688</v>
      </c>
      <c r="E42" s="164"/>
      <c r="F42" s="164"/>
      <c r="G42" s="164">
        <f>'実質公債費比率（分子）の構造'!L$52</f>
        <v>691</v>
      </c>
      <c r="H42" s="164"/>
      <c r="I42" s="164"/>
      <c r="J42" s="164">
        <f>'実質公債費比率（分子）の構造'!M$52</f>
        <v>627</v>
      </c>
      <c r="K42" s="164"/>
      <c r="L42" s="164"/>
      <c r="M42" s="164">
        <f>'実質公債費比率（分子）の構造'!N$52</f>
        <v>617</v>
      </c>
      <c r="N42" s="164"/>
      <c r="O42" s="164"/>
      <c r="P42" s="164">
        <f>'実質公債費比率（分子）の構造'!O$52</f>
        <v>607</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61</v>
      </c>
      <c r="C45" s="164"/>
      <c r="D45" s="164"/>
      <c r="E45" s="164">
        <f>'実質公債費比率（分子）の構造'!L$49</f>
        <v>61</v>
      </c>
      <c r="F45" s="164"/>
      <c r="G45" s="164"/>
      <c r="H45" s="164">
        <f>'実質公債費比率（分子）の構造'!M$49</f>
        <v>65</v>
      </c>
      <c r="I45" s="164"/>
      <c r="J45" s="164"/>
      <c r="K45" s="164">
        <f>'実質公債費比率（分子）の構造'!N$49</f>
        <v>66</v>
      </c>
      <c r="L45" s="164"/>
      <c r="M45" s="164"/>
      <c r="N45" s="164">
        <f>'実質公債費比率（分子）の構造'!O$49</f>
        <v>63</v>
      </c>
      <c r="O45" s="164"/>
      <c r="P45" s="164"/>
    </row>
    <row r="46" spans="1:16" x14ac:dyDescent="0.2">
      <c r="A46" s="164" t="s">
        <v>64</v>
      </c>
      <c r="B46" s="164">
        <f>'実質公債費比率（分子）の構造'!K$48</f>
        <v>173</v>
      </c>
      <c r="C46" s="164"/>
      <c r="D46" s="164"/>
      <c r="E46" s="164">
        <f>'実質公債費比率（分子）の構造'!L$48</f>
        <v>173</v>
      </c>
      <c r="F46" s="164"/>
      <c r="G46" s="164"/>
      <c r="H46" s="164">
        <f>'実質公債費比率（分子）の構造'!M$48</f>
        <v>177</v>
      </c>
      <c r="I46" s="164"/>
      <c r="J46" s="164"/>
      <c r="K46" s="164">
        <f>'実質公債費比率（分子）の構造'!N$48</f>
        <v>201</v>
      </c>
      <c r="L46" s="164"/>
      <c r="M46" s="164"/>
      <c r="N46" s="164">
        <f>'実質公債費比率（分子）の構造'!O$48</f>
        <v>189</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808</v>
      </c>
      <c r="C49" s="164"/>
      <c r="D49" s="164"/>
      <c r="E49" s="164">
        <f>'実質公債費比率（分子）の構造'!L$45</f>
        <v>847</v>
      </c>
      <c r="F49" s="164"/>
      <c r="G49" s="164"/>
      <c r="H49" s="164">
        <f>'実質公債費比率（分子）の構造'!M$45</f>
        <v>836</v>
      </c>
      <c r="I49" s="164"/>
      <c r="J49" s="164"/>
      <c r="K49" s="164">
        <f>'実質公債費比率（分子）の構造'!N$45</f>
        <v>903</v>
      </c>
      <c r="L49" s="164"/>
      <c r="M49" s="164"/>
      <c r="N49" s="164">
        <f>'実質公債費比率（分子）の構造'!O$45</f>
        <v>908</v>
      </c>
      <c r="O49" s="164"/>
      <c r="P49" s="164"/>
    </row>
    <row r="50" spans="1:16" x14ac:dyDescent="0.2">
      <c r="A50" s="164" t="s">
        <v>67</v>
      </c>
      <c r="B50" s="164" t="e">
        <f>NA()</f>
        <v>#N/A</v>
      </c>
      <c r="C50" s="164">
        <f>IF(ISNUMBER('実質公債費比率（分子）の構造'!K$53),'実質公債費比率（分子）の構造'!K$53,NA())</f>
        <v>354</v>
      </c>
      <c r="D50" s="164" t="e">
        <f>NA()</f>
        <v>#N/A</v>
      </c>
      <c r="E50" s="164" t="e">
        <f>NA()</f>
        <v>#N/A</v>
      </c>
      <c r="F50" s="164">
        <f>IF(ISNUMBER('実質公債費比率（分子）の構造'!L$53),'実質公債費比率（分子）の構造'!L$53,NA())</f>
        <v>390</v>
      </c>
      <c r="G50" s="164" t="e">
        <f>NA()</f>
        <v>#N/A</v>
      </c>
      <c r="H50" s="164" t="e">
        <f>NA()</f>
        <v>#N/A</v>
      </c>
      <c r="I50" s="164">
        <f>IF(ISNUMBER('実質公債費比率（分子）の構造'!M$53),'実質公債費比率（分子）の構造'!M$53,NA())</f>
        <v>451</v>
      </c>
      <c r="J50" s="164" t="e">
        <f>NA()</f>
        <v>#N/A</v>
      </c>
      <c r="K50" s="164" t="e">
        <f>NA()</f>
        <v>#N/A</v>
      </c>
      <c r="L50" s="164">
        <f>IF(ISNUMBER('実質公債費比率（分子）の構造'!N$53),'実質公債費比率（分子）の構造'!N$53,NA())</f>
        <v>553</v>
      </c>
      <c r="M50" s="164" t="e">
        <f>NA()</f>
        <v>#N/A</v>
      </c>
      <c r="N50" s="164" t="e">
        <f>NA()</f>
        <v>#N/A</v>
      </c>
      <c r="O50" s="164">
        <f>IF(ISNUMBER('実質公債費比率（分子）の構造'!O$53),'実質公債費比率（分子）の構造'!O$53,NA())</f>
        <v>553</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7997</v>
      </c>
      <c r="E56" s="163"/>
      <c r="F56" s="163"/>
      <c r="G56" s="163">
        <f>'将来負担比率（分子）の構造'!J$52</f>
        <v>8195</v>
      </c>
      <c r="H56" s="163"/>
      <c r="I56" s="163"/>
      <c r="J56" s="163">
        <f>'将来負担比率（分子）の構造'!K$52</f>
        <v>8417</v>
      </c>
      <c r="K56" s="163"/>
      <c r="L56" s="163"/>
      <c r="M56" s="163">
        <f>'将来負担比率（分子）の構造'!L$52</f>
        <v>7961</v>
      </c>
      <c r="N56" s="163"/>
      <c r="O56" s="163"/>
      <c r="P56" s="163">
        <f>'将来負担比率（分子）の構造'!M$52</f>
        <v>7378</v>
      </c>
    </row>
    <row r="57" spans="1:16" x14ac:dyDescent="0.2">
      <c r="A57" s="163" t="s">
        <v>42</v>
      </c>
      <c r="B57" s="163"/>
      <c r="C57" s="163"/>
      <c r="D57" s="163">
        <f>'将来負担比率（分子）の構造'!I$51</f>
        <v>7</v>
      </c>
      <c r="E57" s="163"/>
      <c r="F57" s="163"/>
      <c r="G57" s="163">
        <f>'将来負担比率（分子）の構造'!J$51</f>
        <v>5</v>
      </c>
      <c r="H57" s="163"/>
      <c r="I57" s="163"/>
      <c r="J57" s="163">
        <f>'将来負担比率（分子）の構造'!K$51</f>
        <v>4</v>
      </c>
      <c r="K57" s="163"/>
      <c r="L57" s="163"/>
      <c r="M57" s="163">
        <f>'将来負担比率（分子）の構造'!L$51</f>
        <v>2</v>
      </c>
      <c r="N57" s="163"/>
      <c r="O57" s="163"/>
      <c r="P57" s="163">
        <f>'将来負担比率（分子）の構造'!M$51</f>
        <v>2</v>
      </c>
    </row>
    <row r="58" spans="1:16" x14ac:dyDescent="0.2">
      <c r="A58" s="163" t="s">
        <v>41</v>
      </c>
      <c r="B58" s="163"/>
      <c r="C58" s="163"/>
      <c r="D58" s="163">
        <f>'将来負担比率（分子）の構造'!I$50</f>
        <v>5164</v>
      </c>
      <c r="E58" s="163"/>
      <c r="F58" s="163"/>
      <c r="G58" s="163">
        <f>'将来負担比率（分子）の構造'!J$50</f>
        <v>5838</v>
      </c>
      <c r="H58" s="163"/>
      <c r="I58" s="163"/>
      <c r="J58" s="163">
        <f>'将来負担比率（分子）の構造'!K$50</f>
        <v>6302</v>
      </c>
      <c r="K58" s="163"/>
      <c r="L58" s="163"/>
      <c r="M58" s="163">
        <f>'将来負担比率（分子）の構造'!L$50</f>
        <v>6680</v>
      </c>
      <c r="N58" s="163"/>
      <c r="O58" s="163"/>
      <c r="P58" s="163">
        <f>'将来負担比率（分子）の構造'!M$50</f>
        <v>7349</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34</v>
      </c>
      <c r="C62" s="163"/>
      <c r="D62" s="163"/>
      <c r="E62" s="163" t="str">
        <f>'将来負担比率（分子）の構造'!J$45</f>
        <v>-</v>
      </c>
      <c r="F62" s="163"/>
      <c r="G62" s="163"/>
      <c r="H62" s="163" t="str">
        <f>'将来負担比率（分子）の構造'!K$45</f>
        <v>-</v>
      </c>
      <c r="I62" s="163"/>
      <c r="J62" s="163"/>
      <c r="K62" s="163" t="str">
        <f>'将来負担比率（分子）の構造'!L$45</f>
        <v>-</v>
      </c>
      <c r="L62" s="163"/>
      <c r="M62" s="163"/>
      <c r="N62" s="163" t="str">
        <f>'将来負担比率（分子）の構造'!M$45</f>
        <v>-</v>
      </c>
      <c r="O62" s="163"/>
      <c r="P62" s="163"/>
    </row>
    <row r="63" spans="1:16" x14ac:dyDescent="0.2">
      <c r="A63" s="163" t="s">
        <v>34</v>
      </c>
      <c r="B63" s="163">
        <f>'将来負担比率（分子）の構造'!I$44</f>
        <v>460</v>
      </c>
      <c r="C63" s="163"/>
      <c r="D63" s="163"/>
      <c r="E63" s="163">
        <f>'将来負担比率（分子）の構造'!J$44</f>
        <v>405</v>
      </c>
      <c r="F63" s="163"/>
      <c r="G63" s="163"/>
      <c r="H63" s="163">
        <f>'将来負担比率（分子）の構造'!K$44</f>
        <v>344</v>
      </c>
      <c r="I63" s="163"/>
      <c r="J63" s="163"/>
      <c r="K63" s="163">
        <f>'将来負担比率（分子）の構造'!L$44</f>
        <v>299</v>
      </c>
      <c r="L63" s="163"/>
      <c r="M63" s="163"/>
      <c r="N63" s="163">
        <f>'将来負担比率（分子）の構造'!M$44</f>
        <v>261</v>
      </c>
      <c r="O63" s="163"/>
      <c r="P63" s="163"/>
    </row>
    <row r="64" spans="1:16" x14ac:dyDescent="0.2">
      <c r="A64" s="163" t="s">
        <v>33</v>
      </c>
      <c r="B64" s="163">
        <f>'将来負担比率（分子）の構造'!I$43</f>
        <v>2270</v>
      </c>
      <c r="C64" s="163"/>
      <c r="D64" s="163"/>
      <c r="E64" s="163">
        <f>'将来負担比率（分子）の構造'!J$43</f>
        <v>2656</v>
      </c>
      <c r="F64" s="163"/>
      <c r="G64" s="163"/>
      <c r="H64" s="163">
        <f>'将来負担比率（分子）の構造'!K$43</f>
        <v>2566</v>
      </c>
      <c r="I64" s="163"/>
      <c r="J64" s="163"/>
      <c r="K64" s="163">
        <f>'将来負担比率（分子）の構造'!L$43</f>
        <v>2465</v>
      </c>
      <c r="L64" s="163"/>
      <c r="M64" s="163"/>
      <c r="N64" s="163">
        <f>'将来負担比率（分子）の構造'!M$43</f>
        <v>2322</v>
      </c>
      <c r="O64" s="163"/>
      <c r="P64" s="163"/>
    </row>
    <row r="65" spans="1:16" x14ac:dyDescent="0.2">
      <c r="A65" s="163" t="s">
        <v>32</v>
      </c>
      <c r="B65" s="163" t="str">
        <f>'将来負担比率（分子）の構造'!I$42</f>
        <v>-</v>
      </c>
      <c r="C65" s="163"/>
      <c r="D65" s="163"/>
      <c r="E65" s="163" t="str">
        <f>'将来負担比率（分子）の構造'!J$42</f>
        <v>-</v>
      </c>
      <c r="F65" s="163"/>
      <c r="G65" s="163"/>
      <c r="H65" s="163">
        <f>'将来負担比率（分子）の構造'!K$42</f>
        <v>19</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10010</v>
      </c>
      <c r="C66" s="163"/>
      <c r="D66" s="163"/>
      <c r="E66" s="163">
        <f>'将来負担比率（分子）の構造'!J$41</f>
        <v>10071</v>
      </c>
      <c r="F66" s="163"/>
      <c r="G66" s="163"/>
      <c r="H66" s="163">
        <f>'将来負担比率（分子）の構造'!K$41</f>
        <v>10919</v>
      </c>
      <c r="I66" s="163"/>
      <c r="J66" s="163"/>
      <c r="K66" s="163">
        <f>'将来負担比率（分子）の構造'!L$41</f>
        <v>10348</v>
      </c>
      <c r="L66" s="163"/>
      <c r="M66" s="163"/>
      <c r="N66" s="163">
        <f>'将来負担比率（分子）の構造'!M$41</f>
        <v>9698</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2713</v>
      </c>
      <c r="C72" s="167">
        <f>基金残高に係る経年分析!G55</f>
        <v>2717</v>
      </c>
      <c r="D72" s="167">
        <f>基金残高に係る経年分析!H55</f>
        <v>3074</v>
      </c>
    </row>
    <row r="73" spans="1:16" x14ac:dyDescent="0.2">
      <c r="A73" s="166" t="s">
        <v>74</v>
      </c>
      <c r="B73" s="167">
        <f>基金残高に係る経年分析!F56</f>
        <v>353</v>
      </c>
      <c r="C73" s="167">
        <f>基金残高に係る経年分析!G56</f>
        <v>353</v>
      </c>
      <c r="D73" s="167">
        <f>基金残高に係る経年分析!H56</f>
        <v>353</v>
      </c>
    </row>
    <row r="74" spans="1:16" x14ac:dyDescent="0.2">
      <c r="A74" s="166" t="s">
        <v>75</v>
      </c>
      <c r="B74" s="167">
        <f>基金残高に係る経年分析!F57</f>
        <v>2888</v>
      </c>
      <c r="C74" s="167">
        <f>基金残高に係る経年分析!G57</f>
        <v>3270</v>
      </c>
      <c r="D74" s="167">
        <f>基金残高に係る経年分析!H57</f>
        <v>3588</v>
      </c>
    </row>
  </sheetData>
  <sheetProtection algorithmName="SHA-512" hashValue="WnYrrJUpCjJT2JungJnuYm2RsFNo+vsTi8YT9yJ1fSgOdmUzJLRWF1J6YBnXhghHWVnF2iLFSfWlIUJPYCrjrA==" saltValue="hGhjMcuCsCs00xZool0XA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2026-03-16T07:54:19Z</cp:lastPrinted>
  <dcterms:created xsi:type="dcterms:W3CDTF">2026-02-26T10:08:54Z</dcterms:created>
  <dcterms:modified xsi:type="dcterms:W3CDTF">2026-09-01T02:34:40Z</dcterms:modified>
  <cp:category/>
</cp:coreProperties>
</file>